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34" documentId="13_ncr:1_{F6CB121F-512D-4AA6-A0C1-0FB36C537598}" xr6:coauthVersionLast="47" xr6:coauthVersionMax="47" xr10:uidLastSave="{249B2644-5727-4B73-BFC8-A359FBE1F64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<sst xmlns="http://schemas.openxmlformats.org/spreadsheetml/2006/main" count="179036" uniqueCount="39111">
  <si>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</si>
  <si>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</si>
  <si>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</si>
  <si>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</si>
  <si>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</si>
  <si>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</si>
  <si>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</si>
  <si>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</si>
  <si>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</si>
  <si>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</si>
  <si>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</si>
  <si>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</si>
  <si>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</si>
  <si>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</si>
  <si>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</si>
  <si>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</si>
  <si>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</si>
  <si>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</si>
  <si>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</si>
  <si>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</si>
  <si>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</si>
  <si>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</si>
  <si>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</si>
  <si>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</si>
  <si>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</si>
  <si>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</si>
  <si>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</si>
  <si>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</si>
  <si>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</si>
  <si>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</si>
  <si>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</si>
  <si>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</si>
  <si>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</si>
  <si>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</si>
  <si>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</si>
  <si>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</si>
  <si>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</si>
  <si>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</si>
  <si>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</si>
  <si>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</si>
  <si>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</si>
  <si>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</si>
  <si>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</si>
  <si>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</si>
  <si>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</si>
  <si>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</si>
  <si>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</si>
  <si>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</si>
  <si>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</si>
  <si>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</si>
  <si>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</si>
  <si>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</si>
  <si>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</si>
  <si>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</si>
  <si>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</si>
  <si>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</si>
  <si>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</si>
  <si>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</si>
  <si>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</si>
  <si>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</si>
  <si>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</si>
  <si>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</si>
  <si>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</si>
  <si>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</si>
  <si>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</si>
  <si>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</si>
  <si>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</si>
  <si>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</si>
  <si>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</si>
  <si>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</si>
  <si>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</si>
  <si>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</si>
  <si>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</si>
  <si>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</si>
  <si>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</si>
  <si>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</si>
  <si>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</si>
  <si>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</si>
  <si>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</si>
  <si>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</si>
  <si>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</si>
  <si>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</si>
  <si>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</si>
  <si>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</si>
  <si>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</si>
  <si>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</si>
  <si>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</si>
  <si>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</si>
  <si>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</si>
  <si>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</si>
  <si>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</si>
  <si>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</si>
  <si>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</si>
  <si>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</si>
  <si>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</si>
  <si>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</si>
  <si>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</si>
  <si>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</si>
  <si>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</si>
  <si>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</si>
  <si>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</si>
  <si>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</si>
  <si>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</si>
  <si>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</si>
  <si>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</si>
  <si>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</si>
  <si>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</si>
  <si>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</si>
  <si>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</si>
  <si>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</si>
  <si>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</si>
  <si>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</si>
  <si>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</si>
  <si>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</si>
  <si>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</si>
  <si>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</si>
  <si>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</si>
  <si>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</si>
  <si>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</si>
  <si>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</si>
  <si>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</si>
  <si>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</si>
  <si>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</si>
  <si>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</si>
  <si>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</si>
  <si>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</si>
  <si>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</si>
  <si>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</si>
  <si>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</si>
  <si>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</si>
  <si>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</si>
  <si>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</si>
  <si>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</si>
  <si>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</si>
  <si>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</si>
  <si>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</si>
  <si>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</si>
  <si>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</si>
  <si>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</si>
  <si>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</si>
  <si>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</si>
  <si>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</si>
  <si>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</si>
  <si>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</si>
  <si>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</si>
  <si>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</si>
  <si>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</si>
  <si>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</si>
  <si>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</si>
  <si>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</si>
  <si>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</si>
  <si>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</si>
  <si>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</si>
  <si>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</si>
  <si>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</si>
  <si>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</si>
  <si>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</si>
  <si>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</si>
  <si>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</si>
  <si>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</si>
  <si>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</si>
  <si>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</si>
  <si>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</si>
  <si>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</si>
  <si>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</si>
  <si>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</si>
  <si>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</si>
  <si>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</si>
  <si>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</si>
  <si>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</si>
  <si>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</si>
  <si>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</si>
  <si>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</si>
  <si>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</si>
  <si>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</si>
  <si>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</si>
  <si>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</si>
  <si>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</si>
  <si>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</si>
  <si>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</si>
  <si>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</si>
  <si>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</si>
  <si>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</si>
  <si>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</si>
  <si>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</si>
  <si>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</si>
  <si>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</si>
  <si>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</si>
  <si>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</si>
  <si>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</si>
  <si>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</si>
  <si>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</si>
  <si>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</si>
  <si>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</si>
  <si>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</si>
  <si>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</si>
  <si>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</si>
  <si>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</si>
  <si>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</si>
  <si>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</si>
  <si>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</si>
  <si>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</si>
  <si>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</si>
  <si>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</si>
  <si>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</si>
  <si>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</si>
  <si>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</si>
  <si>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</si>
  <si>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</si>
  <si>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</si>
  <si>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</si>
  <si>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</si>
  <si>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</si>
  <si>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</si>
  <si>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</si>
  <si>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</si>
  <si>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</si>
  <si>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</si>
  <si>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</si>
  <si>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</si>
  <si>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</si>
  <si>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</si>
  <si>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</si>
  <si>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</si>
  <si>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</si>
  <si>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</si>
  <si>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</si>
  <si>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</si>
  <si>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</si>
  <si>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</si>
  <si>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</si>
  <si>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</si>
  <si>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</si>
  <si>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</si>
  <si>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</si>
  <si>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</si>
  <si>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</si>
  <si>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</si>
  <si>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</si>
  <si>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</si>
  <si>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</si>
  <si>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</si>
  <si>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</si>
  <si>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</si>
  <si>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</si>
  <si>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</si>
  <si>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</si>
  <si>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</si>
  <si>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</si>
  <si>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</si>
  <si>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</si>
  <si>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</si>
  <si>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</si>
  <si>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</si>
  <si>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</si>
  <si>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</si>
  <si>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</si>
  <si>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</si>
  <si>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</si>
  <si>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</si>
  <si>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</si>
  <si>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</si>
  <si>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</si>
  <si>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</si>
  <si>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</si>
  <si>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</si>
  <si>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</si>
  <si>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</si>
  <si>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</si>
  <si>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</si>
  <si>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</si>
  <si>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</si>
  <si>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</si>
  <si>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</si>
  <si>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</si>
  <si>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</si>
  <si>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</si>
  <si>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</si>
  <si>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</si>
  <si>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</si>
  <si>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</si>
  <si>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</si>
  <si>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</si>
  <si>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</si>
  <si>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</si>
  <si>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</si>
  <si>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</si>
  <si>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</si>
  <si>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</si>
  <si>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</si>
  <si>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</si>
  <si>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</si>
  <si>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</si>
  <si>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</si>
  <si>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</si>
  <si>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</si>
  <si>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</si>
  <si>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</si>
  <si>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</si>
  <si>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</si>
  <si>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</si>
  <si>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</si>
  <si>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</si>
  <si>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</si>
  <si>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</si>
  <si>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</si>
  <si>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</si>
  <si>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</si>
  <si>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</si>
  <si>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</si>
  <si>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</si>
  <si>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</si>
  <si>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</si>
  <si>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</si>
  <si>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</si>
  <si>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</si>
  <si>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</si>
  <si>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</si>
  <si>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</si>
  <si>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</si>
  <si>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</si>
  <si>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</si>
  <si>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</si>
  <si>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</si>
  <si>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</si>
  <si>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</si>
  <si>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</si>
  <si>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</si>
  <si>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</si>
  <si>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</si>
  <si>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</si>
  <si>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</si>
  <si>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</si>
  <si>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</si>
  <si>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</si>
  <si>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</si>
  <si>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</si>
  <si>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</si>
  <si>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</si>
  <si>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</si>
  <si>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</si>
  <si>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</si>
  <si>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</si>
  <si>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</si>
  <si>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</si>
  <si>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</si>
  <si>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</si>
  <si>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</si>
  <si>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</si>
  <si>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</si>
  <si>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</si>
  <si>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</si>
  <si>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</si>
  <si>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</si>
  <si>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</si>
  <si>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</si>
  <si>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</si>
  <si>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</si>
  <si>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</si>
  <si>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</si>
  <si>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</si>
  <si>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</si>
  <si>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</si>
  <si>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</si>
  <si>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</si>
  <si>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</si>
  <si>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</si>
  <si>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</si>
  <si>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</si>
  <si>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</si>
  <si>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</si>
  <si>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</si>
  <si>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</si>
  <si>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</si>
  <si>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</si>
  <si>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</si>
  <si>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</si>
  <si>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</si>
  <si>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</si>
  <si>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</si>
  <si>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</si>
  <si>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</si>
  <si>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</si>
  <si>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</si>
  <si>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</si>
  <si>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</si>
  <si>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</si>
  <si>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</si>
  <si>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</si>
  <si>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</si>
  <si>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</si>
  <si>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</si>
  <si>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</si>
  <si>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</si>
  <si>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</si>
  <si>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</si>
  <si>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</si>
  <si>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</si>
  <si>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</si>
  <si>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</si>
  <si>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</si>
  <si>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</si>
  <si>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</si>
  <si>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</si>
  <si>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</si>
  <si>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</si>
  <si>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</si>
  <si>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</si>
  <si>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</si>
  <si>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</si>
  <si>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</si>
  <si>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</si>
  <si>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</si>
  <si>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</si>
  <si>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</si>
  <si>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</si>
  <si>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</si>
  <si>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</si>
  <si>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</si>
  <si>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</si>
  <si>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</si>
  <si>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</si>
  <si>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</si>
  <si>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</si>
  <si>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</si>
  <si>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</si>
  <si>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</si>
  <si>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</si>
  <si>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</si>
  <si>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</si>
  <si>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</si>
  <si>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</si>
  <si>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</si>
  <si>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</si>
  <si>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</si>
  <si>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</si>
  <si>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</si>
  <si>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</si>
  <si>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</si>
  <si>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</si>
  <si>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</si>
  <si>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</si>
  <si>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</si>
  <si>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</si>
  <si>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</si>
  <si>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</si>
  <si>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</si>
  <si>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</si>
  <si>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</si>
  <si>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</si>
  <si>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</si>
  <si>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</si>
  <si>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</si>
  <si>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</si>
  <si>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</si>
  <si>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</si>
  <si>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</si>
  <si>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</si>
  <si>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</si>
  <si>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</si>
  <si>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</si>
  <si>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</si>
  <si>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</si>
  <si>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</si>
  <si>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</si>
  <si>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</si>
  <si>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</si>
  <si>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</si>
  <si>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</si>
  <si>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</si>
  <si>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</si>
  <si>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</si>
  <si>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</si>
  <si>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</si>
  <si>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</si>
  <si>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</si>
  <si>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</si>
  <si>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</si>
  <si>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</si>
  <si>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</si>
  <si>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</si>
  <si>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</si>
  <si>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</si>
  <si>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</si>
  <si>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</si>
  <si>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</si>
  <si>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</si>
  <si>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</si>
  <si>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</si>
  <si>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</si>
  <si>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</si>
  <si>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</si>
  <si>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</si>
  <si>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</si>
  <si>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</si>
  <si>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</si>
  <si>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</si>
  <si>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</si>
  <si>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</si>
  <si>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</si>
  <si>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</si>
  <si>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</si>
  <si>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</si>
  <si>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</si>
  <si>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</si>
  <si>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</si>
  <si>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</si>
  <si>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</si>
  <si>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</si>
  <si>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</si>
  <si>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</si>
  <si>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</si>
  <si>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</si>
  <si>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</si>
  <si>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</si>
  <si>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</si>
  <si>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</si>
  <si>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</si>
  <si>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</si>
  <si>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</si>
  <si>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</si>
  <si>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</si>
  <si>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</si>
  <si>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</si>
  <si>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</si>
  <si>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</si>
  <si>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</si>
  <si>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</si>
  <si>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</si>
  <si>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</si>
  <si>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</si>
  <si>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</si>
  <si>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</si>
  <si>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</si>
  <si>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</si>
  <si>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</si>
  <si>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</si>
  <si>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</si>
  <si>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</si>
  <si>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</si>
  <si>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</si>
  <si>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</si>
  <si>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</si>
  <si>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</si>
  <si>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</si>
  <si>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</si>
  <si>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</si>
  <si>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</si>
  <si>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</si>
  <si>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</si>
  <si>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</si>
  <si>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</si>
  <si>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</si>
  <si>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</si>
  <si>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</si>
  <si>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</si>
  <si>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</si>
  <si>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</si>
  <si>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</si>
  <si>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</si>
  <si>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</si>
  <si>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</si>
  <si>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</si>
  <si>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</si>
  <si>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</si>
  <si>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</si>
  <si>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</si>
  <si>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</si>
  <si>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</si>
  <si>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</si>
  <si>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</si>
  <si>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</si>
  <si>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</si>
  <si>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</si>
  <si>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</si>
  <si>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</si>
  <si>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</si>
  <si>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</si>
  <si>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</si>
  <si>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</si>
  <si>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</si>
  <si>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</si>
  <si>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</si>
  <si>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</si>
  <si>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</si>
  <si>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</si>
  <si>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</si>
  <si>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</si>
  <si>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</si>
  <si>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</si>
  <si>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</si>
  <si>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</si>
  <si>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</si>
  <si>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</si>
  <si>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</si>
  <si>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</si>
  <si>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</si>
  <si>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</si>
  <si>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</si>
  <si>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</si>
  <si>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</si>
  <si>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</si>
  <si>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</si>
  <si>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</si>
  <si>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</si>
  <si>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</si>
  <si>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</si>
  <si>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</si>
  <si>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</si>
  <si>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</si>
  <si>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</si>
  <si>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</si>
  <si>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</si>
  <si>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</si>
  <si>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</si>
  <si>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</si>
  <si>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</si>
  <si>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</si>
  <si>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</si>
  <si>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</si>
  <si>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</si>
  <si>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</si>
  <si>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</si>
  <si>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</si>
  <si>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</si>
  <si>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</si>
  <si>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</si>
  <si>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</si>
  <si>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</si>
  <si>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</si>
  <si>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</si>
  <si>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</si>
  <si>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</si>
  <si>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</si>
  <si>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</si>
  <si>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</si>
  <si>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</si>
  <si>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</si>
  <si>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</si>
  <si>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</si>
  <si>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</si>
  <si>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</si>
  <si>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</si>
  <si>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</si>
  <si>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</si>
  <si>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</si>
  <si>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</si>
  <si>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</si>
  <si>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</si>
  <si>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</si>
  <si>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</si>
  <si>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</si>
  <si>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</si>
  <si>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</si>
  <si>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</si>
  <si>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</si>
  <si>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</si>
  <si>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</si>
  <si>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</si>
  <si>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</si>
  <si>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</si>
  <si>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</si>
  <si>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</si>
  <si>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</si>
  <si>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</si>
  <si>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</si>
  <si>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</si>
  <si>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</si>
  <si>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</si>
  <si>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</si>
  <si>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</si>
  <si>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</si>
  <si>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</si>
  <si>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</si>
  <si>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</si>
  <si>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</si>
  <si>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</si>
  <si>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</si>
  <si>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</si>
  <si>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</si>
  <si>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</si>
  <si>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</si>
  <si>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</si>
  <si>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</si>
  <si>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</si>
  <si>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</si>
  <si>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</si>
  <si>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</si>
  <si>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</si>
  <si>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</si>
  <si>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</si>
  <si>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</si>
  <si>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</si>
  <si>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</si>
  <si>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</si>
  <si>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</si>
  <si>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</si>
  <si>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</si>
  <si>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</si>
  <si>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</si>
  <si>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</si>
  <si>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</si>
  <si>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</si>
  <si>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</si>
  <si>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</si>
  <si>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</si>
  <si>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</si>
  <si>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</si>
  <si>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</si>
  <si>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</si>
  <si>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</si>
  <si>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</si>
  <si>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</si>
  <si>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</si>
  <si>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</si>
  <si>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</si>
  <si>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</si>
  <si>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</si>
  <si>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</si>
  <si>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</si>
  <si>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</si>
  <si>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</si>
  <si>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</si>
  <si>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</si>
  <si>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</si>
  <si>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</si>
  <si>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</si>
  <si>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</si>
  <si>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</si>
  <si>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</si>
  <si>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</si>
  <si>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</si>
  <si>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</si>
  <si>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</si>
  <si>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</si>
  <si>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</si>
  <si>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</si>
  <si>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</si>
  <si>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</si>
  <si>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</si>
  <si>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</si>
  <si>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</si>
  <si>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</si>
  <si>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</si>
  <si>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</si>
  <si>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</si>
  <si>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</si>
  <si>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</si>
  <si>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</si>
  <si>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</si>
  <si>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</si>
  <si>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</si>
  <si>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</si>
  <si>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</si>
  <si>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</si>
  <si>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</si>
  <si>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</si>
  <si>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</si>
  <si>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</si>
  <si>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</si>
  <si>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</si>
  <si>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</si>
  <si>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</si>
  <si>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</si>
  <si>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</si>
  <si>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</si>
  <si>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</si>
  <si>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</si>
  <si>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</si>
  <si>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</si>
  <si>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</si>
  <si>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</si>
  <si>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</si>
  <si>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</si>
  <si>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</si>
  <si>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</si>
  <si>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</si>
  <si>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</si>
  <si>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</si>
  <si>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</si>
  <si>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</si>
  <si>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</si>
  <si>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</si>
  <si>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</si>
  <si>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</si>
  <si>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</si>
  <si>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</si>
  <si>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</si>
  <si>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</si>
  <si>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</si>
  <si>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</si>
  <si>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</si>
  <si>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</si>
  <si>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</si>
  <si>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</si>
  <si>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</si>
  <si>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</si>
  <si>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</si>
  <si>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</si>
  <si>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</si>
  <si>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</si>
  <si>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</si>
  <si>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</si>
  <si>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</si>
  <si>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</si>
  <si>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</si>
  <si>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</si>
  <si>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</si>
  <si>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</si>
  <si>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</si>
  <si>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</si>
  <si>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</si>
  <si>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</si>
  <si>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</si>
  <si>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</si>
  <si>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</si>
  <si>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</si>
  <si>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</si>
  <si>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</si>
  <si>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</si>
  <si>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</si>
  <si>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</si>
  <si>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</si>
  <si>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</si>
  <si>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</si>
  <si>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</si>
  <si>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</si>
  <si>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</si>
  <si>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</si>
  <si>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</si>
  <si>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</si>
  <si>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</si>
  <si>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</si>
  <si>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</si>
  <si>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</si>
  <si>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</si>
  <si>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</si>
  <si>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</si>
  <si>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</si>
  <si>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</si>
  <si>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</si>
  <si>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</si>
  <si>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</si>
  <si>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</si>
  <si>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</si>
  <si>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</si>
  <si>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</si>
  <si>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</si>
  <si>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</si>
  <si>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</si>
  <si>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</si>
  <si>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</si>
  <si>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</si>
  <si>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</si>
  <si>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</si>
  <si>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</si>
  <si>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</si>
  <si>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</si>
  <si>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</si>
  <si>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</si>
  <si>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</si>
  <si>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</si>
  <si>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</si>
  <si>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</si>
  <si>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</si>
  <si>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</si>
  <si>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</si>
  <si>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</si>
  <si>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</si>
  <si>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</si>
  <si>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</si>
  <si>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</si>
  <si>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</si>
  <si>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</si>
  <si>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</si>
  <si>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</si>
  <si>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</si>
  <si>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</si>
  <si>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</si>
  <si>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</si>
  <si>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</si>
  <si>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</si>
  <si>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</si>
  <si>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</si>
  <si>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</si>
  <si>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</si>
  <si>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</si>
  <si>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</si>
  <si>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</si>
  <si>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</si>
  <si>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</si>
  <si>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</si>
  <si>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</si>
  <si>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</si>
  <si>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</si>
  <si>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</si>
  <si>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</si>
  <si>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</si>
  <si>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</si>
  <si>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</si>
  <si>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</si>
  <si>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</si>
  <si>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</si>
  <si>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</si>
  <si>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</si>
  <si>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</si>
  <si>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</si>
  <si>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</si>
  <si>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</si>
  <si>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</si>
  <si>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</si>
  <si>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</si>
  <si>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</si>
  <si>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</si>
  <si>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</si>
  <si>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</si>
  <si>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</si>
  <si>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</si>
  <si>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</si>
  <si>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</si>
  <si>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</si>
  <si>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</si>
  <si>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</si>
  <si>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</si>
  <si>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</si>
  <si>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</si>
  <si>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</si>
  <si>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</si>
  <si>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</si>
  <si>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</si>
  <si>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</si>
  <si>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</si>
  <si>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</si>
  <si>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</si>
  <si>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</si>
  <si>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</si>
  <si>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</si>
  <si>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</si>
  <si>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</si>
  <si>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</si>
  <si>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</si>
  <si>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</si>
  <si>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</si>
  <si>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</si>
  <si>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</si>
  <si>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</si>
  <si>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</si>
  <si>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</si>
  <si>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</si>
  <si>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</si>
  <si>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</si>
  <si>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</si>
  <si>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</si>
  <si>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</si>
  <si>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</si>
  <si>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</si>
  <si>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</si>
  <si>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</si>
  <si>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</si>
  <si>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</si>
  <si>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</si>
  <si>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</si>
  <si>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</si>
  <si>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</si>
  <si>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</si>
  <si>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</si>
  <si>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</si>
  <si>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</si>
  <si>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</si>
  <si>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</si>
  <si>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</si>
  <si>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</si>
  <si>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</si>
  <si>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</si>
  <si>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</si>
  <si>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</si>
  <si>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</si>
  <si>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</si>
  <si>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</si>
  <si>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</si>
  <si>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</si>
  <si>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</si>
  <si>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</si>
  <si>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</si>
  <si>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</si>
  <si>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</si>
  <si>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</si>
  <si>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</si>
  <si>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</si>
  <si>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</si>
  <si>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</si>
  <si>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</si>
  <si>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</si>
  <si>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</si>
  <si>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</si>
  <si>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</si>
  <si>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</si>
  <si>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</si>
  <si>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</si>
  <si>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</si>
  <si>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</si>
  <si>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</si>
  <si>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</si>
  <si>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</si>
  <si>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</si>
  <si>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</si>
  <si>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</si>
  <si>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</si>
  <si>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</si>
  <si>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</si>
  <si>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</si>
  <si>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</si>
  <si>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</si>
  <si>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</si>
  <si>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</si>
  <si>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</si>
  <si>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</si>
  <si>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</si>
  <si>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</si>
  <si>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</si>
  <si>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</si>
  <si>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</si>
  <si>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</si>
  <si>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</si>
  <si>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</si>
  <si>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</si>
  <si>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</si>
  <si>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</si>
  <si>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</si>
  <si>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</si>
  <si>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</si>
  <si>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</si>
  <si>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</si>
  <si>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</si>
  <si>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</si>
  <si>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</si>
  <si>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</si>
  <si>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</si>
  <si>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</si>
  <si>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</si>
  <si>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</si>
  <si>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</si>
  <si>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</si>
  <si>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</si>
  <si>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</si>
  <si>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</si>
  <si>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</si>
  <si>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</si>
  <si>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</si>
  <si>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</si>
  <si>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</si>
  <si>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</si>
  <si>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</si>
  <si>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</si>
  <si>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</si>
  <si>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</si>
  <si>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</si>
  <si>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</si>
  <si>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</si>
  <si>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</si>
  <si>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</si>
  <si>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</si>
  <si>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</si>
  <si>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</si>
  <si>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</si>
  <si>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</si>
  <si>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</si>
  <si>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</si>
  <si>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</si>
  <si>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</si>
  <si>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</si>
  <si>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</si>
  <si>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</si>
  <si>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</si>
  <si>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</si>
  <si>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</si>
  <si>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</si>
  <si>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</si>
  <si>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</si>
  <si>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</si>
  <si>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</si>
  <si>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</si>
  <si>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</si>
  <si>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</si>
  <si>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</si>
  <si>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</si>
  <si>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</si>
  <si>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</si>
  <si>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</si>
  <si>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</si>
  <si>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</si>
  <si>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</si>
  <si>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</si>
  <si>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</si>
  <si>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</si>
  <si>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</si>
  <si>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</si>
  <si>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</si>
  <si>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</si>
  <si>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</si>
  <si>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</si>
  <si>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</si>
  <si>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</si>
  <si>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</si>
  <si>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</si>
  <si>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</si>
  <si>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</si>
  <si>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</si>
  <si>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</si>
  <si>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</si>
  <si>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</si>
  <si>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</si>
  <si>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</si>
  <si>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</si>
  <si>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</si>
  <si>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</si>
  <si>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</si>
  <si>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</si>
  <si>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</si>
  <si>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</si>
  <si>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</si>
  <si>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</si>
  <si>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</si>
  <si>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</si>
  <si>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</si>
  <si>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</si>
  <si>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</si>
  <si>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</si>
  <si>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</si>
  <si>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</si>
  <si>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</si>
  <si>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</si>
  <si>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</si>
  <si>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</si>
  <si>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</si>
  <si>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</si>
  <si>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</si>
  <si>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</si>
  <si>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</si>
  <si>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</si>
  <si>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</si>
  <si>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</si>
  <si>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</si>
  <si>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</si>
  <si>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</si>
  <si>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</si>
  <si>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</si>
  <si>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</si>
  <si>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</si>
  <si>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</si>
  <si>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</si>
  <si>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</si>
  <si>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</si>
  <si>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</si>
  <si>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</si>
  <si>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</si>
  <si>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</si>
  <si>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</si>
  <si>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</si>
  <si>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</si>
  <si>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</si>
  <si>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</si>
  <si>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</si>
  <si>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</si>
  <si>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</si>
  <si>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</si>
  <si>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</si>
  <si>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</si>
  <si>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</si>
  <si>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</si>
  <si>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</si>
  <si>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</si>
  <si>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</si>
  <si>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</si>
  <si>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</si>
  <si>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</si>
  <si>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</si>
  <si>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</si>
  <si>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</si>
  <si>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</si>
  <si>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</si>
  <si>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</si>
  <si>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</si>
  <si>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</si>
  <si>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</si>
  <si>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</si>
  <si>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</si>
  <si>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</si>
  <si>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</si>
  <si>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</si>
  <si>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</si>
  <si>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</si>
  <si>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</si>
  <si>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</si>
  <si>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</si>
  <si>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</si>
  <si>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</si>
  <si>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</si>
  <si>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</si>
  <si>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</si>
  <si>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</si>
  <si>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</si>
  <si>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</si>
  <si>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</si>
  <si>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</si>
  <si>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</si>
  <si>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</si>
  <si>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</si>
  <si>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</si>
  <si>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</si>
  <si>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</si>
  <si>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</si>
  <si>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</si>
  <si>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</si>
  <si>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</si>
  <si>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</si>
  <si>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</si>
  <si>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</si>
  <si>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</si>
  <si>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</si>
  <si>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</si>
  <si>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</si>
  <si>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</si>
  <si>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</si>
  <si>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</si>
  <si>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</si>
  <si>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</si>
  <si>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</si>
  <si>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</si>
  <si>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</si>
  <si>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</si>
  <si>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</si>
  <si>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</si>
  <si>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</si>
  <si>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</si>
  <si>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</si>
  <si>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</si>
  <si>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</si>
  <si>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</si>
  <si>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</si>
  <si>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</si>
  <si>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</si>
  <si>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</si>
  <si>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</si>
  <si>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</si>
  <si>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</si>
  <si>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</si>
  <si>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</si>
  <si>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</si>
  <si>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</si>
  <si>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</si>
  <si>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</si>
  <si>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</si>
  <si>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</si>
  <si>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</si>
  <si>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</si>
  <si>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</si>
  <si>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</si>
  <si>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</si>
  <si>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</si>
  <si>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</si>
  <si>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</si>
  <si>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</si>
  <si>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</si>
  <si>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</si>
  <si>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</si>
  <si>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</si>
  <si>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</si>
  <si>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</si>
  <si>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</si>
  <si>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</si>
  <si>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</si>
  <si>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</si>
  <si>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</si>
  <si>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</si>
  <si>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</si>
  <si>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</si>
  <si>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</si>
  <si>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</si>
  <si>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</si>
  <si>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</si>
  <si>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</si>
  <si>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</si>
  <si>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</si>
  <si>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</si>
  <si>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</si>
  <si>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</si>
  <si>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</si>
  <si>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</si>
  <si>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</si>
  <si>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</si>
  <si>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</si>
  <si>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</si>
  <si>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</si>
  <si>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</si>
  <si>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</si>
  <si>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</si>
  <si>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</si>
  <si>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</si>
  <si>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</si>
  <si>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</si>
  <si>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</si>
  <si>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</si>
  <si>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</si>
  <si>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</si>
  <si>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</si>
  <si>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</si>
  <si>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</si>
  <si>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</si>
  <si>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</si>
  <si>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</si>
  <si>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</si>
  <si>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</si>
  <si>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</si>
  <si>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</si>
  <si>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</si>
  <si>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</si>
  <si>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</si>
  <si>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</si>
  <si>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</si>
  <si>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</si>
  <si>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</si>
  <si>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</si>
  <si>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</si>
  <si>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</si>
  <si>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</si>
  <si>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</si>
  <si>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</si>
  <si>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</si>
  <si>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</si>
  <si>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</si>
  <si>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</si>
  <si>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</si>
  <si>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</si>
  <si>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</si>
  <si>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</si>
  <si>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</si>
  <si>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</si>
  <si>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</si>
  <si>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</si>
  <si>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</si>
  <si>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</si>
  <si>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</si>
  <si>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</si>
  <si>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</si>
  <si>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</si>
  <si>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</si>
  <si>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</si>
  <si>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</si>
  <si>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</si>
  <si>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</si>
  <si>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</si>
  <si>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</si>
  <si>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</si>
  <si>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</si>
  <si>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</si>
  <si>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</si>
  <si>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</si>
  <si>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</si>
  <si>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</si>
  <si>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</si>
  <si>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</si>
  <si>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</si>
  <si>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</si>
  <si>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</si>
  <si>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</si>
  <si>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</si>
  <si>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</si>
  <si>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</si>
  <si>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</si>
  <si>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</si>
  <si>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</si>
  <si>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</si>
  <si>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</si>
  <si>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</si>
  <si>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</si>
  <si>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</si>
  <si>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</si>
  <si>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</si>
  <si>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</si>
  <si>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</si>
  <si>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</si>
  <si>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</si>
  <si>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</si>
  <si>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</si>
  <si>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</si>
  <si>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</si>
  <si>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</si>
  <si>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</si>
  <si>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</si>
  <si>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</si>
  <si>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</si>
  <si>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</si>
  <si>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</si>
  <si>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</si>
  <si>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</si>
  <si>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</si>
  <si>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</si>
  <si>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</si>
  <si>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</si>
  <si>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</si>
  <si>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</si>
  <si>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</si>
  <si>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</si>
  <si>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</si>
  <si>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</si>
  <si>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</si>
  <si>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</si>
  <si>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</si>
  <si>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</si>
  <si>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</si>
  <si>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</si>
  <si>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</si>
  <si>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</si>
  <si>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</si>
  <si>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</si>
  <si>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</si>
  <si>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</si>
  <si>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</si>
  <si>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</si>
  <si>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</si>
  <si>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</si>
  <si>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</si>
  <si>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</si>
  <si>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</si>
  <si>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</si>
  <si>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</si>
  <si>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</si>
  <si>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</si>
  <si>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</si>
  <si>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</si>
  <si>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</si>
  <si>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</si>
  <si>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</si>
  <si>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</si>
  <si>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</si>
  <si>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</si>
  <si>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</si>
  <si>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</si>
  <si>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</si>
  <si>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</si>
  <si>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</si>
  <si>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</si>
  <si>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</si>
  <si>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</si>
  <si>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</si>
  <si>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</si>
  <si>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</si>
  <si>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</si>
  <si>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</si>
  <si>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</si>
  <si>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</si>
  <si>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</si>
  <si>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</si>
  <si>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</si>
  <si>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</si>
  <si>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</si>
  <si>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</si>
  <si>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</si>
  <si>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</si>
  <si>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</si>
  <si>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</si>
  <si>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</si>
  <si>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</si>
  <si>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</si>
  <si>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</si>
  <si>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</si>
  <si>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</si>
  <si>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</si>
  <si>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</si>
  <si>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</si>
  <si>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</si>
  <si>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</si>
  <si>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</si>
  <si>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</si>
  <si>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</si>
  <si>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</si>
  <si>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</si>
  <si>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</si>
  <si>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</si>
  <si>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</si>
  <si>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</si>
  <si>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</si>
  <si>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</si>
  <si>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</si>
  <si>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</si>
  <si>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</si>
  <si>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</si>
  <si>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</si>
  <si>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</si>
  <si>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</si>
  <si>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</si>
  <si>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</si>
  <si>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</si>
  <si>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</si>
  <si>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</si>
  <si>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</si>
  <si>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</si>
  <si>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</si>
  <si>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</si>
  <si>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</si>
  <si>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</si>
  <si>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</si>
  <si>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</si>
  <si>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</si>
  <si>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</si>
  <si>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</si>
  <si>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</si>
  <si>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</si>
  <si>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</si>
  <si>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</si>
  <si>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</si>
  <si>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</si>
  <si>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</si>
  <si>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</si>
  <si>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</si>
  <si>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</si>
  <si>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</si>
  <si>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</si>
  <si>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</si>
  <si>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</si>
  <si>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</si>
  <si>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</si>
  <si>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</si>
  <si>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</si>
  <si>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</si>
  <si>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</si>
  <si>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</si>
  <si>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</si>
  <si>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</si>
  <si>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</si>
  <si>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</si>
  <si>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</si>
  <si>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</si>
  <si>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</si>
  <si>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</si>
  <si>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</si>
  <si>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</si>
  <si>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</si>
  <si>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</si>
  <si>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</si>
  <si>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</si>
  <si>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</si>
  <si>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</si>
  <si>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</si>
  <si>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</si>
  <si>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</si>
  <si>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</si>
  <si>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</si>
  <si>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</si>
  <si>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</si>
  <si>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</si>
  <si>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</si>
  <si>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</si>
  <si>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</si>
  <si>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</si>
  <si>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</si>
  <si>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</si>
  <si>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</si>
  <si>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</si>
  <si>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</si>
  <si>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</si>
  <si>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</si>
  <si>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</si>
  <si>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</si>
  <si>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</si>
  <si>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</si>
  <si>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</si>
  <si>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</si>
  <si>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</si>
  <si>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</si>
  <si>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</si>
  <si>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</si>
  <si>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</si>
  <si>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</si>
  <si>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</si>
  <si>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</si>
  <si>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</si>
  <si>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</si>
  <si>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</si>
  <si>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</si>
  <si>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</si>
  <si>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</si>
  <si>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</si>
  <si>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</si>
  <si>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</si>
  <si>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</si>
  <si>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</si>
  <si>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</si>
  <si>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</si>
  <si>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</si>
  <si>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</si>
  <si>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</si>
  <si>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</si>
  <si>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</si>
  <si>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</si>
  <si>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</si>
  <si>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</si>
  <si>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</si>
  <si>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</si>
  <si>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</si>
  <si>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</si>
  <si>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</si>
  <si>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</si>
  <si>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</si>
  <si>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</si>
  <si>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</si>
  <si>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</si>
  <si>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</si>
  <si>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</si>
  <si>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</si>
  <si>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</si>
  <si>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</si>
  <si>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</si>
  <si>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</si>
  <si>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</si>
  <si>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</si>
  <si>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</si>
  <si>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</si>
  <si>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</si>
  <si>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</si>
  <si>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</si>
  <si>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</si>
  <si>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</si>
  <si>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</si>
  <si>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</si>
  <si>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</si>
  <si>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</si>
  <si>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</si>
  <si>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</si>
  <si>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</si>
  <si>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</si>
  <si>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</si>
  <si>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</si>
  <si>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</si>
  <si>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</si>
  <si>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</si>
  <si>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</si>
  <si>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</si>
  <si>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</si>
  <si>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</si>
  <si>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</si>
  <si>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</si>
  <si>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</si>
  <si>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</si>
  <si>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</si>
  <si>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</si>
  <si>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</si>
  <si>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</si>
  <si>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</si>
  <si>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</si>
  <si>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</si>
  <si>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</si>
  <si>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</si>
  <si>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</si>
  <si>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</si>
  <si>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</si>
  <si>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</si>
  <si>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</si>
  <si>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</si>
  <si>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</si>
  <si>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</si>
  <si>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</si>
  <si>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</si>
  <si>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</si>
  <si>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</si>
  <si>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</si>
  <si>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</si>
  <si>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</si>
  <si>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</si>
  <si>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</si>
  <si>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</si>
  <si>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</si>
  <si>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</si>
  <si>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</si>
  <si>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</si>
  <si>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</si>
  <si>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</si>
  <si>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</si>
  <si>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</si>
  <si>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</si>
  <si>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</si>
  <si>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</si>
  <si>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</si>
  <si>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</si>
  <si>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</si>
  <si>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</si>
  <si>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</si>
  <si>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</si>
  <si>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</si>
  <si>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</si>
  <si>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</si>
  <si>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</si>
  <si>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</si>
  <si>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</si>
  <si>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</si>
  <si>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</si>
  <si>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</si>
  <si>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</si>
  <si>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</si>
  <si>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</si>
  <si>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</si>
  <si>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</si>
  <si>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</si>
  <si>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</si>
  <si>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</si>
  <si>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</si>
  <si>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</si>
  <si>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</si>
  <si>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</si>
  <si>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</si>
  <si>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</si>
  <si>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</si>
  <si>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</si>
  <si>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</si>
  <si>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</si>
  <si>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</si>
  <si>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</si>
  <si>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</si>
  <si>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</si>
  <si>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</si>
  <si>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</si>
  <si>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</si>
  <si>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</si>
  <si>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</si>
  <si>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</si>
  <si>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</si>
  <si>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</si>
  <si>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</si>
  <si>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</si>
  <si>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</si>
  <si>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</si>
  <si>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</si>
  <si>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</si>
  <si>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</si>
  <si>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</si>
  <si>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</si>
  <si>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</si>
  <si>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</si>
  <si>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</si>
  <si>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</si>
  <si>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</si>
  <si>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</si>
  <si>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</si>
  <si>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</si>
  <si>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</si>
  <si>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</si>
  <si>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</si>
  <si>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</si>
  <si>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</si>
  <si>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</si>
  <si>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</si>
  <si>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</si>
  <si>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</si>
  <si>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</si>
  <si>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</si>
  <si>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</si>
  <si>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</si>
  <si>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</si>
  <si>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</si>
  <si>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</si>
  <si>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</si>
  <si>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</si>
  <si>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</si>
  <si>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</si>
  <si>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</si>
  <si>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</si>
  <si>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</si>
  <si>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</si>
  <si>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</si>
  <si>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</si>
  <si>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</si>
  <si>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</si>
  <si>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</si>
  <si>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</si>
  <si>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</si>
  <si>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</si>
  <si>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</si>
  <si>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</si>
  <si>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</si>
  <si>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</si>
  <si>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</si>
  <si>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</si>
  <si>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</si>
  <si>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</si>
  <si>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</si>
  <si>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</si>
  <si>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</si>
  <si>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</si>
  <si>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</si>
  <si>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</si>
  <si>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</si>
  <si>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</si>
  <si>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</si>
  <si>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</si>
  <si>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</si>
  <si>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</si>
  <si>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</si>
  <si>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</si>
  <si>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</si>
  <si>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</si>
  <si>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</si>
  <si>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</si>
  <si>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</si>
  <si>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</si>
  <si>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</si>
  <si>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</si>
  <si>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</si>
  <si>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</si>
  <si>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</si>
  <si>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</si>
  <si>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</si>
  <si>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</si>
  <si>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</si>
  <si>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</si>
  <si>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</si>
  <si>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</si>
  <si>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</si>
  <si>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</si>
  <si>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</si>
  <si>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</si>
  <si>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</si>
  <si>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</si>
  <si>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</si>
  <si>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</si>
  <si>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</si>
  <si>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</si>
  <si>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</si>
  <si>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</si>
  <si>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</si>
  <si>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</si>
  <si>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</si>
  <si>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</si>
  <si>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</si>
  <si>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</si>
  <si>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</si>
  <si>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</si>
  <si>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</si>
  <si>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</si>
  <si>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</si>
  <si>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</si>
  <si>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</si>
  <si>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</si>
  <si>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</si>
  <si>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</si>
  <si>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</si>
  <si>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</si>
  <si>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</si>
  <si>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</si>
  <si>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</si>
  <si>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</si>
  <si>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</si>
  <si>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</si>
  <si>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</si>
  <si>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</si>
  <si>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</si>
  <si>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</si>
  <si>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</si>
  <si>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</si>
  <si>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</si>
  <si>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</si>
  <si>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</si>
  <si>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</si>
  <si>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</si>
  <si>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</si>
  <si>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</si>
  <si>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</si>
  <si>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</si>
  <si>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</si>
  <si>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</si>
  <si>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</si>
  <si>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</si>
  <si>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</si>
  <si>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</si>
  <si>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</si>
  <si>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</si>
  <si>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</si>
  <si>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</si>
  <si>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</si>
  <si>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</si>
  <si>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</si>
  <si>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</si>
  <si>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</si>
  <si>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</si>
  <si>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</si>
  <si>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</si>
  <si>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</si>
  <si>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</si>
  <si>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</si>
  <si>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</si>
  <si>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</si>
  <si>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</si>
  <si>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</si>
  <si>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</si>
  <si>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</si>
  <si>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</si>
  <si>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</si>
  <si>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</si>
  <si>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</si>
  <si>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</si>
  <si>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</si>
  <si>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</si>
  <si>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</si>
  <si>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</si>
  <si>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</si>
  <si>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</si>
  <si>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</si>
  <si>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</si>
  <si>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</si>
  <si>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</si>
  <si>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</si>
  <si>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</si>
  <si>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</si>
  <si>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</si>
  <si>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</si>
  <si>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</si>
  <si>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</si>
  <si>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</si>
  <si>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</si>
  <si>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</si>
  <si>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</si>
  <si>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</si>
  <si>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</si>
  <si>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</si>
  <si>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</si>
  <si>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</si>
  <si>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</si>
  <si>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</si>
  <si>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</si>
  <si>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</si>
  <si>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</si>
  <si>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</si>
  <si>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</si>
  <si>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</si>
  <si>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</si>
  <si>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</si>
  <si>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</si>
  <si>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</si>
  <si>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</si>
  <si>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</si>
  <si>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</si>
  <si>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</si>
  <si>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</si>
  <si>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</si>
  <si>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</si>
  <si>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</si>
  <si>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</si>
  <si>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</si>
  <si>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</si>
  <si>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</si>
  <si>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</si>
  <si>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</si>
  <si>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</si>
  <si>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</si>
  <si>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</si>
  <si>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</si>
  <si>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</si>
  <si>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</si>
  <si>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</si>
  <si>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</si>
  <si>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</si>
  <si>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</si>
  <si>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</si>
  <si>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</si>
  <si>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</si>
  <si>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</si>
  <si>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</si>
  <si>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</si>
  <si>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</si>
  <si>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</si>
  <si>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</si>
  <si>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</si>
  <si>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</si>
  <si>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</si>
  <si>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</si>
  <si>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</si>
  <si>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</si>
  <si>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</si>
  <si>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</si>
  <si>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</si>
  <si>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</si>
  <si>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</si>
  <si>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</si>
  <si>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</si>
  <si>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</si>
  <si>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</si>
  <si>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</si>
  <si>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</si>
  <si>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</si>
  <si>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</si>
  <si>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</si>
  <si>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</si>
  <si>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</si>
  <si>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</si>
  <si>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</si>
  <si>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</si>
  <si>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</si>
  <si>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</si>
  <si>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</si>
  <si>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</si>
  <si>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</si>
  <si>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</si>
  <si>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</si>
  <si>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</si>
  <si>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</si>
  <si>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</si>
  <si>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</si>
  <si>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</si>
  <si>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</si>
  <si>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</si>
  <si>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</si>
  <si>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</si>
  <si>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</si>
  <si>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</si>
  <si>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</si>
  <si>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</si>
  <si>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</si>
  <si>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</si>
  <si>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</si>
  <si>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</si>
  <si>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</si>
  <si>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</si>
  <si>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</si>
  <si>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</si>
  <si>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</si>
  <si>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</si>
  <si>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</si>
  <si>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</si>
  <si>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</si>
  <si>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</si>
  <si>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</si>
  <si>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</si>
  <si>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</si>
  <si>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</si>
  <si>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</si>
  <si>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</si>
  <si>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</si>
  <si>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</si>
  <si>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</si>
  <si>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</si>
  <si>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</si>
  <si>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</si>
  <si>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</si>
  <si>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</si>
  <si>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</si>
  <si>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</si>
  <si>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</si>
  <si>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</si>
  <si>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</si>
  <si>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</si>
  <si>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</si>
  <si>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</si>
  <si>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</si>
  <si>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</si>
  <si>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</si>
  <si>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</si>
  <si>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</si>
  <si>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</si>
  <si>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</si>
  <si>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</si>
  <si>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</si>
  <si>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</si>
  <si>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</si>
  <si>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</si>
  <si>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</si>
  <si>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</si>
  <si>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</si>
  <si>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</si>
  <si>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</si>
  <si>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</si>
  <si>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</si>
  <si>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</si>
  <si>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</si>
  <si>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</si>
  <si>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</si>
  <si>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</si>
  <si>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</si>
  <si>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</si>
  <si>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</si>
  <si>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</si>
  <si>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</si>
  <si>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</si>
  <si>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</si>
  <si>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</si>
  <si>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</si>
  <si>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</si>
  <si>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</si>
  <si>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</si>
  <si>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</si>
  <si>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</si>
  <si>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</si>
  <si>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</si>
  <si>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</si>
  <si>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</si>
  <si>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</si>
  <si>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</si>
  <si>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</si>
  <si>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</si>
  <si>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</si>
  <si>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</si>
  <si>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</si>
  <si>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</si>
  <si>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</si>
  <si>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</si>
  <si>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</si>
  <si>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</si>
  <si>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</si>
  <si>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</si>
  <si>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</si>
  <si>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</si>
  <si>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</si>
  <si>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</si>
  <si>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</si>
  <si>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</si>
  <si>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</si>
  <si>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</si>
  <si>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</si>
  <si>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</si>
  <si>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</si>
  <si>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</si>
  <si>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</si>
  <si>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</si>
  <si>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</si>
  <si>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</si>
  <si>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</si>
  <si>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</si>
  <si>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</si>
  <si>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</si>
  <si>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</si>
  <si>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</si>
  <si>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</si>
  <si>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</si>
  <si>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</si>
  <si>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</si>
  <si>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</si>
  <si>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</si>
  <si>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</si>
  <si>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</si>
  <si>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</si>
  <si>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</si>
  <si>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</si>
  <si>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</si>
  <si>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</si>
  <si>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</si>
  <si>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</si>
  <si>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</si>
  <si>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</si>
  <si>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</si>
  <si>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</si>
  <si>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</si>
  <si>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</si>
  <si>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</si>
  <si>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</si>
  <si>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</si>
  <si>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</si>
  <si>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</si>
  <si>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</si>
  <si>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</si>
  <si>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</si>
  <si>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</si>
  <si>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</si>
  <si>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</si>
  <si>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</si>
  <si>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</si>
  <si>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</si>
  <si>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</si>
  <si>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</si>
  <si>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</si>
  <si>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</si>
  <si>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</si>
  <si>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</si>
  <si>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</si>
  <si>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</si>
  <si>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</si>
  <si>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</si>
  <si>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</si>
  <si>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</si>
  <si>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</si>
  <si>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</si>
  <si>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</si>
  <si>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</si>
  <si>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</si>
  <si>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</si>
  <si>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</si>
  <si>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</si>
  <si>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</si>
  <si>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</si>
  <si>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</si>
  <si>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</si>
  <si>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</si>
  <si>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</si>
  <si>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</si>
  <si>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</si>
  <si>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</si>
  <si>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</si>
  <si>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</si>
  <si>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</si>
  <si>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</si>
  <si>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</si>
  <si>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</si>
  <si>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</si>
  <si>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</si>
  <si>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</si>
  <si>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</si>
  <si>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</si>
  <si>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</si>
  <si>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</si>
  <si>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</si>
  <si>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</si>
  <si>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</si>
  <si>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</si>
  <si>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</si>
  <si>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</si>
  <si>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</si>
  <si>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</si>
  <si>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</si>
  <si>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</si>
  <si>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</si>
  <si>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</si>
  <si>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</si>
  <si>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</si>
  <si>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</si>
  <si>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</si>
  <si>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</si>
  <si>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</si>
  <si>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</si>
  <si>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</si>
  <si>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</si>
  <si>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</si>
  <si>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</si>
  <si>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</si>
  <si>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</si>
  <si>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</si>
  <si>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</si>
  <si>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</si>
  <si>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</si>
  <si>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</si>
  <si>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</si>
  <si>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</si>
  <si>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</si>
  <si>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</si>
  <si>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</si>
  <si>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</si>
  <si>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</si>
  <si>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</si>
  <si>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</si>
  <si>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</si>
  <si>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</si>
  <si>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</si>
  <si>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</si>
  <si>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</si>
  <si>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</si>
  <si>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</si>
  <si>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</si>
  <si>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</si>
  <si>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</si>
  <si>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</si>
  <si>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</si>
  <si>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</si>
  <si>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</si>
  <si>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</si>
  <si>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</si>
  <si>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</si>
  <si>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</si>
  <si>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</si>
  <si>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</si>
  <si>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</si>
  <si>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</si>
  <si>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</si>
  <si>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</si>
  <si>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</si>
  <si>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</si>
  <si>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</si>
  <si>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</si>
  <si>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</si>
  <si>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</si>
  <si>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</si>
  <si>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</si>
  <si>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</si>
  <si>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</si>
  <si>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</si>
  <si>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</si>
  <si>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</si>
  <si>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</si>
  <si>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</si>
  <si>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</si>
  <si>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</si>
  <si>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</si>
  <si>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</si>
  <si>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</si>
  <si>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</si>
  <si>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</si>
  <si>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</si>
  <si>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</si>
  <si>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</si>
  <si>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</si>
  <si>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</si>
  <si>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</si>
  <si>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</si>
  <si>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</si>
  <si>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</si>
  <si>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</si>
  <si>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</si>
  <si>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</si>
  <si>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</si>
  <si>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</si>
  <si>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</si>
  <si>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</si>
  <si>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</si>
  <si>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</si>
  <si>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</si>
  <si>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</si>
  <si>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</si>
  <si>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</si>
  <si>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</si>
  <si>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</si>
  <si>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</si>
  <si>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</si>
  <si>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</si>
  <si>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</si>
  <si>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</si>
  <si>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</si>
  <si>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</si>
  <si>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</si>
  <si>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</si>
  <si>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</si>
  <si>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</si>
  <si>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</si>
  <si>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</si>
  <si>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</si>
  <si>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</si>
  <si>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</si>
  <si>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</si>
  <si>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</si>
  <si>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</si>
  <si>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</si>
  <si>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</si>
  <si>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</si>
  <si>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</si>
  <si>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</si>
  <si>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</si>
  <si>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</si>
  <si>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</si>
  <si>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</si>
  <si>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</si>
  <si>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</si>
  <si>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</si>
  <si>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</si>
  <si>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</si>
  <si>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</si>
  <si>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</si>
  <si>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</si>
  <si>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</si>
  <si>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</si>
  <si>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</si>
  <si>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</si>
  <si>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</si>
  <si>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</si>
  <si>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</si>
  <si>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</si>
  <si>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</si>
  <si>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</si>
  <si>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</si>
  <si>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</si>
  <si>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</si>
  <si>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</si>
  <si>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</si>
  <si>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</si>
  <si>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</si>
  <si>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</si>
  <si>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</si>
  <si>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</si>
  <si>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</si>
  <si>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</si>
  <si>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</si>
  <si>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</si>
  <si>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</si>
  <si>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</si>
  <si>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</si>
  <si>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</si>
  <si>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</si>
  <si>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</si>
  <si>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</si>
  <si>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</si>
  <si>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</si>
  <si>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</si>
  <si>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</si>
  <si>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</si>
  <si>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</si>
  <si>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</si>
  <si>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</si>
  <si>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</si>
  <si>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</si>
  <si>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</si>
  <si>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</si>
  <si>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</si>
  <si>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</si>
  <si>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</si>
  <si>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</si>
  <si>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</si>
  <si>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</si>
  <si>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</si>
  <si>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</si>
  <si>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</si>
  <si>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</si>
  <si>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</si>
  <si>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</si>
  <si>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</si>
  <si>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</si>
  <si>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</si>
  <si>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</si>
  <si>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</si>
  <si>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</si>
  <si>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</si>
  <si>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</si>
  <si>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</si>
  <si>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</si>
  <si>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</si>
  <si>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</si>
  <si>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</si>
  <si>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</si>
  <si>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</si>
  <si>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</si>
  <si>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</si>
  <si>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</si>
  <si>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</si>
  <si>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</si>
  <si>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</si>
  <si>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</si>
  <si>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</si>
  <si>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</si>
  <si>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</si>
  <si>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</si>
  <si>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</si>
  <si>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</si>
  <si>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</si>
  <si>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</si>
  <si>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</si>
  <si>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</si>
  <si>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</si>
  <si>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</si>
  <si>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</si>
  <si>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</si>
  <si>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</si>
  <si>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</si>
  <si>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</si>
  <si>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</si>
  <si>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</si>
  <si>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</si>
  <si>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</si>
  <si>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</si>
  <si>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</si>
  <si>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</si>
  <si>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</si>
  <si>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</si>
  <si>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</si>
  <si>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</si>
  <si>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</si>
  <si>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</si>
  <si>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</si>
  <si>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</si>
  <si>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</si>
  <si>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</si>
  <si>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</si>
  <si>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</si>
  <si>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</si>
  <si>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</si>
  <si>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</si>
  <si>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</si>
  <si>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</si>
  <si>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</si>
  <si>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</si>
  <si>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</si>
  <si>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</si>
  <si>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</si>
  <si>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</si>
  <si>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</si>
  <si>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</si>
  <si>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</si>
  <si>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</si>
  <si>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</si>
  <si>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</si>
  <si>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</si>
  <si>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</si>
  <si>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</si>
  <si>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</si>
  <si>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</si>
  <si>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</si>
  <si>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</si>
  <si>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</si>
  <si>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</si>
  <si>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</si>
  <si>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</si>
  <si>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</si>
  <si>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</si>
  <si>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</si>
  <si>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</si>
  <si>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</si>
  <si>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</si>
  <si>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</si>
  <si>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</si>
  <si>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</si>
  <si>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</si>
  <si>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</si>
  <si>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</si>
  <si>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</si>
  <si>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</si>
  <si>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</si>
  <si>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</si>
  <si>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</si>
  <si>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</si>
  <si>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</si>
  <si>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</si>
  <si>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</si>
  <si>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</si>
  <si>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</si>
  <si>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</si>
  <si>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</si>
  <si>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</si>
  <si>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</si>
  <si>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</si>
  <si>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</si>
  <si>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</si>
  <si>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</si>
  <si>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</si>
  <si>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</si>
  <si>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</si>
  <si>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</si>
  <si>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</si>
  <si>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</si>
  <si>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</si>
  <si>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</si>
  <si>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</si>
  <si>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</si>
  <si>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</si>
  <si>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</si>
  <si>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</si>
  <si>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</si>
  <si>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</si>
  <si>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</si>
  <si>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</si>
  <si>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</si>
  <si>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</si>
  <si>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</si>
  <si>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</si>
  <si>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</si>
  <si>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</si>
  <si>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</si>
  <si>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</si>
  <si>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</si>
  <si>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</si>
  <si>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</si>
  <si>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</si>
  <si>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</si>
  <si>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</si>
  <si>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</si>
  <si>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</si>
  <si>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</si>
  <si>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</si>
  <si>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</si>
  <si>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</si>
  <si>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</si>
  <si>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</si>
  <si>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</si>
  <si>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</si>
  <si>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</si>
  <si>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</si>
  <si>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</si>
  <si>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</si>
  <si>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</si>
  <si>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</si>
  <si>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</si>
  <si>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</si>
  <si>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</si>
  <si>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</si>
  <si>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</si>
  <si>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</si>
  <si>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</si>
  <si>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</si>
  <si>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</si>
  <si>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</si>
  <si>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</si>
  <si>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</si>
  <si>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</si>
  <si>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</si>
  <si>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</si>
  <si>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</si>
  <si>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</si>
  <si>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</si>
  <si>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</si>
  <si>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</si>
  <si>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</si>
  <si>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</si>
  <si>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</si>
  <si>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</si>
  <si>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</si>
  <si>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</si>
  <si>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</si>
  <si>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</si>
  <si>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</si>
  <si>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</si>
  <si>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</si>
  <si>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</si>
  <si>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</si>
  <si>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</si>
  <si>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</si>
  <si>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</si>
  <si>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</si>
  <si>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</si>
  <si>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</si>
  <si>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</si>
  <si>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</si>
  <si>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</si>
  <si>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</si>
  <si>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</si>
  <si>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</si>
  <si>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</si>
  <si>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</si>
  <si>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</si>
  <si>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</si>
  <si>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</si>
  <si>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</si>
  <si>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</si>
  <si>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</si>
  <si>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</si>
  <si>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</si>
  <si>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</si>
  <si>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</si>
  <si>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</si>
  <si>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</si>
  <si>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</si>
  <si>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</si>
  <si>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</si>
  <si>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</si>
  <si>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</si>
  <si>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</si>
  <si>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</si>
  <si>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</si>
  <si>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</si>
  <si>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</si>
  <si>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</si>
  <si>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</si>
  <si>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</si>
  <si>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</si>
  <si>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</si>
  <si>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</si>
  <si>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</si>
  <si>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</si>
  <si>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</si>
  <si>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</si>
  <si>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</si>
  <si>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</si>
  <si>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</si>
  <si>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</si>
  <si>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</si>
  <si>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</si>
  <si>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</si>
  <si>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</si>
  <si>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</si>
  <si>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</si>
  <si>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</si>
  <si>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</si>
  <si>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</si>
  <si>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</si>
  <si>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</si>
  <si>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</si>
  <si>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</si>
  <si>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</si>
  <si>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</si>
  <si>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</si>
  <si>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</si>
  <si>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</si>
  <si>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</si>
  <si>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</si>
  <si>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</si>
  <si>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</si>
  <si>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</si>
  <si>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</si>
  <si>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</si>
  <si>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</si>
  <si>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</si>
  <si>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</si>
  <si>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</si>
  <si>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</si>
  <si>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</si>
  <si>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</si>
  <si>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</si>
  <si>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</si>
  <si>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</si>
  <si>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</si>
  <si>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</si>
  <si>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</si>
  <si>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</si>
  <si>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</si>
  <si>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</si>
  <si>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</si>
  <si>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</si>
  <si>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</si>
  <si>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</si>
  <si>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</si>
  <si>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</si>
  <si>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</si>
  <si>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</si>
  <si>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</si>
  <si>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</si>
  <si>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</si>
  <si>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</si>
  <si>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</si>
  <si>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</si>
  <si>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</si>
  <si>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</si>
  <si>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</si>
  <si>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</si>
  <si>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</si>
  <si>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</si>
  <si>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</si>
  <si>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</si>
  <si>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</si>
  <si>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</si>
  <si>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</si>
  <si>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</si>
  <si>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</si>
  <si>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</si>
  <si>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</si>
  <si>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</si>
  <si>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</si>
  <si>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</si>
  <si>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</si>
  <si>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</si>
  <si>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</si>
  <si>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</si>
  <si>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</si>
  <si>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</si>
  <si>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</si>
  <si>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</si>
  <si>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</si>
  <si>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</si>
  <si>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</si>
  <si>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</si>
  <si>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</si>
  <si>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</si>
  <si>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</si>
  <si>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</si>
  <si>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</si>
  <si>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</si>
  <si>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</si>
  <si>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</si>
  <si>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</si>
  <si>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</si>
  <si>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</si>
  <si>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</si>
  <si>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</si>
  <si>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</si>
  <si>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</si>
  <si>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</si>
  <si>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</si>
  <si>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</si>
  <si>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</si>
  <si>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</si>
  <si>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</si>
  <si>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</si>
  <si>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</si>
  <si>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</si>
  <si>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</si>
  <si>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</si>
  <si>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</si>
  <si>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</si>
  <si>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</si>
  <si>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</si>
  <si>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</si>
  <si>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</si>
  <si>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</si>
  <si>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</si>
  <si>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</si>
  <si>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</si>
  <si>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</si>
  <si>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</si>
  <si>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</si>
  <si>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</si>
  <si>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</si>
  <si>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</si>
  <si>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</si>
  <si>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</si>
  <si>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</si>
  <si>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</si>
  <si>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</si>
  <si>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</si>
  <si>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</si>
  <si>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</si>
  <si>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</si>
  <si>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</si>
  <si>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</si>
  <si>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</si>
  <si>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</si>
  <si>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</si>
  <si>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</si>
  <si>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</si>
  <si>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</si>
  <si>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</si>
  <si>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</si>
  <si>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</si>
  <si>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</si>
  <si>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</si>
  <si>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</si>
  <si>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</si>
  <si>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</si>
  <si>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</si>
  <si>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</si>
  <si>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</si>
  <si>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</si>
  <si>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</si>
  <si>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</si>
  <si>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</si>
  <si>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</si>
  <si>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</si>
  <si>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</si>
  <si>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</si>
  <si>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</si>
  <si>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</si>
  <si>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</si>
  <si>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</si>
  <si>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</si>
  <si>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</si>
  <si>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</si>
  <si>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</si>
  <si>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</si>
  <si>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</si>
  <si>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</si>
  <si>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</si>
  <si>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</si>
  <si>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</si>
  <si>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</si>
  <si>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</si>
  <si>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</si>
  <si>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</si>
  <si>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</si>
  <si>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</si>
  <si>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</si>
  <si>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</si>
  <si>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</si>
  <si>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</si>
  <si>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</si>
  <si>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</si>
  <si>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</si>
  <si>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</si>
  <si>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</si>
  <si>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</si>
  <si>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</si>
  <si>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</si>
  <si>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</si>
  <si>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</si>
  <si>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</si>
  <si>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</si>
  <si>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</si>
  <si>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</si>
  <si>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</si>
  <si>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</si>
  <si>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</si>
  <si>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</si>
  <si>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</si>
  <si>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</si>
  <si>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</si>
  <si>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</si>
  <si>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</si>
  <si>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</si>
  <si>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</si>
  <si>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</si>
  <si>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</si>
  <si>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</si>
  <si>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</si>
  <si>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</si>
  <si>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</si>
  <si>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</si>
  <si>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</si>
  <si>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</si>
  <si>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</si>
  <si>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</si>
  <si>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</si>
  <si>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</si>
  <si>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</si>
  <si>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</si>
  <si>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</si>
  <si>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</si>
  <si>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</si>
  <si>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</si>
  <si>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</si>
  <si>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</si>
  <si>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</si>
  <si>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</si>
  <si>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</si>
  <si>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</si>
  <si>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</si>
  <si>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</si>
  <si>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</si>
  <si>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</si>
  <si>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</si>
  <si>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</si>
  <si>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</si>
  <si>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</si>
  <si>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</si>
  <si>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</si>
  <si>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</si>
  <si>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</si>
  <si>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</si>
  <si>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</si>
  <si>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</si>
  <si>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</si>
  <si>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</si>
  <si>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</si>
  <si>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</si>
  <si>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</si>
  <si>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</si>
  <si>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</si>
  <si>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</si>
  <si>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</si>
  <si>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</si>
  <si>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</si>
  <si>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</si>
  <si>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</si>
  <si>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</si>
  <si>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</si>
  <si>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</si>
  <si>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</si>
  <si>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</si>
  <si>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</si>
  <si>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</si>
  <si>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</si>
  <si>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</si>
  <si>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</si>
  <si>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</si>
  <si>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</si>
  <si>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</si>
  <si>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</si>
  <si>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</si>
  <si>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</si>
  <si>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</si>
  <si>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</si>
  <si>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</si>
  <si>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</si>
  <si>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</si>
  <si>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</si>
  <si>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</si>
  <si>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</si>
  <si>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</si>
  <si>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</si>
  <si>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</si>
  <si>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</si>
  <si>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</si>
  <si>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</si>
  <si>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</si>
  <si>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</si>
  <si>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</si>
  <si>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</si>
  <si>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</si>
  <si>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</si>
  <si>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</si>
  <si>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</si>
  <si>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</si>
  <si>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</si>
  <si>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</si>
  <si>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</si>
  <si>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</si>
  <si>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</si>
  <si>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</si>
  <si>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</si>
  <si>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</si>
  <si>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</si>
  <si>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</si>
  <si>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</si>
  <si>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</si>
  <si>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</si>
  <si>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</si>
  <si>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</si>
  <si>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</si>
  <si>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</si>
  <si>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</si>
  <si>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</si>
  <si>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</si>
  <si>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</si>
  <si>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</si>
  <si>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</si>
  <si>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</si>
  <si>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</si>
  <si>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</si>
  <si>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</si>
  <si>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</si>
  <si>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</si>
  <si>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</si>
  <si>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</si>
  <si>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</si>
  <si>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</si>
  <si>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</si>
  <si>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</si>
  <si>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</si>
  <si>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</si>
  <si>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</si>
  <si>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</si>
  <si>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</si>
  <si>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</si>
  <si>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</si>
  <si>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</si>
  <si>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</si>
  <si>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</si>
  <si>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</si>
  <si>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</si>
  <si>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</si>
  <si>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</si>
  <si>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</si>
  <si>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</si>
  <si>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</si>
  <si>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</si>
  <si>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</si>
  <si>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</si>
  <si>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</si>
  <si>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</si>
  <si>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</si>
  <si>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</si>
  <si>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</si>
  <si>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</si>
  <si>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</si>
  <si>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</si>
  <si>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</si>
  <si>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</si>
  <si>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</si>
  <si>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</si>
  <si>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</si>
  <si>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</si>
  <si>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</si>
  <si>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</si>
  <si>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</si>
  <si>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</si>
  <si>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</si>
  <si>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</si>
  <si>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</si>
  <si>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</si>
  <si>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</si>
  <si>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</si>
  <si>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</si>
  <si>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</si>
  <si>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</si>
  <si>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</si>
  <si>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</si>
  <si>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</si>
  <si>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</si>
  <si>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</si>
  <si>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</si>
  <si>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</si>
  <si>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</si>
  <si>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</si>
  <si>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</si>
  <si>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</si>
  <si>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</si>
  <si>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</si>
  <si>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</si>
  <si>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</si>
  <si>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</si>
  <si>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</si>
  <si>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</si>
  <si>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</si>
  <si>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</si>
  <si>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</si>
  <si>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</si>
  <si>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</si>
  <si>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</si>
  <si>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</si>
  <si>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</si>
  <si>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</si>
  <si>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</si>
  <si>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</si>
  <si>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</si>
  <si>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</si>
  <si>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</si>
  <si>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</si>
  <si>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</si>
  <si>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</si>
  <si>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</si>
  <si>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</si>
  <si>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</si>
  <si>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</si>
  <si>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</si>
  <si>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</si>
  <si>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</si>
  <si>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</si>
  <si>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</si>
  <si>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</si>
  <si>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</si>
  <si>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</si>
  <si>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</si>
  <si>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</si>
  <si>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</si>
  <si>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</si>
  <si>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</si>
  <si>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</si>
  <si>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</si>
  <si>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</si>
  <si>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</si>
  <si>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</si>
  <si>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</si>
  <si>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</si>
  <si>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</si>
  <si>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</si>
  <si>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</si>
  <si>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</si>
  <si>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</si>
  <si>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</si>
  <si>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</si>
  <si>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</si>
  <si>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</si>
  <si>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</si>
  <si>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</si>
  <si>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</si>
  <si>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</si>
  <si>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</si>
  <si>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</si>
  <si>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</si>
  <si>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</si>
  <si>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</si>
  <si>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</si>
  <si>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</si>
  <si>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</si>
  <si>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</si>
  <si>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</si>
  <si>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</si>
  <si>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</si>
  <si>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</si>
  <si>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</si>
  <si>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</si>
  <si>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</si>
  <si>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</si>
  <si>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</si>
  <si>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</si>
  <si>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</si>
  <si>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</si>
  <si>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</si>
  <si>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</si>
  <si>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</si>
  <si>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</si>
  <si>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</si>
  <si>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</si>
  <si>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</si>
  <si>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</si>
  <si>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</si>
  <si>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</si>
  <si>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</si>
  <si>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</si>
  <si>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</si>
  <si>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</si>
  <si>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</si>
  <si>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</si>
  <si>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</si>
  <si>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</si>
  <si>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</si>
  <si>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</si>
  <si>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</si>
  <si>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</si>
  <si>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</si>
  <si>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</si>
  <si>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</si>
  <si>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</si>
  <si>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</si>
  <si>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</si>
  <si>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</si>
  <si>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</si>
  <si>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</si>
  <si>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</si>
  <si>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</si>
  <si>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</si>
  <si>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</si>
  <si>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</si>
  <si>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</si>
  <si>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</si>
  <si>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</si>
  <si>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</si>
  <si>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</si>
  <si>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</si>
  <si>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</si>
  <si>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</si>
  <si>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</si>
  <si>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</si>
  <si>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</si>
  <si>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</si>
  <si>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</si>
  <si>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</si>
  <si>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</si>
  <si>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</si>
  <si>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</si>
  <si>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</si>
  <si>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</si>
  <si>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</si>
  <si>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</si>
  <si>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</si>
  <si>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</si>
  <si>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</si>
  <si>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</si>
  <si>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</si>
  <si>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</si>
  <si>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</si>
  <si>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</si>
  <si>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</si>
  <si>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</si>
  <si>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</si>
  <si>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</si>
  <si>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</si>
  <si>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</si>
  <si>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</si>
  <si>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</si>
  <si>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</si>
  <si>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</si>
  <si>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</si>
  <si>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</si>
  <si>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</si>
  <si>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</si>
  <si>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</si>
  <si>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</si>
  <si>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</si>
  <si>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</si>
  <si>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</si>
  <si>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</si>
  <si>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</si>
  <si>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</si>
  <si>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</si>
  <si>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</si>
  <si>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</si>
  <si>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</si>
  <si>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</si>
  <si>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</si>
  <si>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</si>
  <si>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</si>
  <si>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</si>
  <si>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</si>
  <si>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</si>
  <si>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</si>
  <si>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</si>
  <si>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</si>
  <si>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</si>
  <si>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</si>
  <si>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</si>
  <si>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</si>
  <si>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</si>
  <si>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</si>
  <si>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</si>
  <si>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</si>
  <si>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</si>
  <si>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</si>
  <si>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</si>
  <si>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</si>
  <si>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</si>
  <si>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</si>
  <si>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</si>
  <si>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</si>
  <si>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</si>
  <si>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</si>
  <si>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</si>
  <si>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</si>
  <si>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</si>
  <si>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</si>
  <si>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</si>
  <si>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</si>
  <si>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</si>
  <si>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</si>
  <si>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</si>
  <si>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</si>
  <si>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</si>
  <si>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</si>
  <si>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</si>
  <si>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</si>
  <si>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</si>
  <si>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</si>
  <si>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</si>
  <si>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</si>
  <si>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</si>
  <si>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</si>
  <si>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</si>
  <si>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</si>
  <si>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</si>
  <si>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</si>
  <si>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</si>
  <si>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</si>
  <si>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</si>
  <si>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</si>
  <si>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</si>
  <si>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</si>
  <si>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</si>
  <si>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</si>
  <si>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</si>
  <si>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</si>
  <si>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</si>
  <si>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</si>
  <si>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</si>
  <si>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</si>
  <si>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</si>
  <si>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</si>
  <si>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</si>
  <si>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</si>
  <si>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</si>
  <si>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</si>
  <si>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</si>
  <si>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</si>
  <si>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</si>
  <si>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</si>
  <si>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</si>
  <si>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</si>
  <si>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</si>
  <si>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</si>
  <si>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</si>
  <si>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</si>
  <si>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</si>
  <si>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</si>
  <si>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</si>
  <si>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</si>
  <si>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</si>
  <si>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</si>
  <si>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</si>
  <si>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</si>
  <si>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</si>
  <si>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</si>
  <si>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</si>
  <si>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</si>
  <si>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</si>
  <si>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</si>
  <si>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</si>
  <si>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</si>
  <si>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</si>
  <si>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</si>
  <si>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</si>
  <si>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</si>
  <si>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</si>
  <si>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</si>
  <si>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</si>
  <si>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</si>
  <si>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</si>
  <si>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</si>
  <si>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</si>
  <si>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</si>
  <si>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</si>
  <si>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</si>
  <si>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</si>
  <si>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</si>
  <si>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</si>
  <si>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</si>
  <si>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</si>
  <si>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</si>
  <si>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</si>
  <si>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</si>
  <si>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</si>
  <si>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</si>
  <si>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</si>
  <si>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</si>
  <si>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</si>
  <si>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</si>
  <si>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</si>
  <si>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</si>
  <si>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</si>
  <si>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</si>
  <si>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</si>
  <si>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</si>
  <si>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</si>
  <si>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</si>
  <si>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</si>
  <si>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</si>
  <si>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</si>
  <si>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</si>
  <si>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</si>
  <si>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</si>
  <si>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</si>
  <si>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</si>
  <si>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</si>
  <si>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</si>
  <si>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</si>
  <si>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</si>
  <si>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</si>
  <si>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</si>
  <si>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</si>
  <si>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</si>
  <si>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</si>
  <si>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</si>
  <si>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</si>
  <si>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</si>
  <si>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</si>
  <si>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</si>
  <si>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</si>
  <si>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</si>
  <si>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</si>
  <si>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</si>
  <si>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</si>
  <si>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</si>
  <si>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</si>
  <si>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</si>
  <si>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</si>
  <si>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</si>
  <si>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</si>
  <si>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</si>
  <si>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</si>
  <si>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</si>
  <si>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</si>
  <si>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</si>
  <si>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</si>
  <si>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</si>
  <si>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</si>
  <si>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</si>
  <si>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</si>
  <si>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</si>
  <si>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</si>
  <si>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</si>
  <si>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</si>
  <si>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</si>
  <si>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</si>
  <si>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</si>
  <si>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</si>
  <si>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</si>
  <si>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</si>
  <si>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</si>
  <si>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</si>
  <si>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</si>
  <si>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</si>
  <si>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</si>
  <si>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</si>
  <si>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</si>
  <si>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</si>
  <si>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</si>
  <si>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</si>
  <si>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</si>
  <si>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</si>
  <si>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</si>
  <si>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</si>
  <si>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</si>
  <si>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</si>
  <si>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</si>
  <si>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</si>
  <si>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</si>
  <si>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</si>
  <si>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</si>
  <si>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</si>
  <si>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</si>
  <si>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</si>
  <si>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</si>
  <si>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</si>
  <si>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</si>
  <si>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</si>
  <si>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</si>
  <si>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</si>
  <si>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</si>
  <si>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</si>
  <si>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</si>
  <si>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</si>
  <si>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</si>
  <si>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</si>
  <si>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</si>
  <si>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</si>
  <si>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</si>
  <si>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</si>
  <si>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</si>
  <si>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</si>
  <si>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</si>
  <si>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</si>
  <si>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</si>
  <si>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</si>
  <si>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</si>
  <si>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</si>
  <si>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</si>
  <si>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</si>
  <si>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</si>
  <si>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</si>
  <si>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</si>
  <si>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</si>
  <si>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</si>
  <si>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</si>
  <si>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</si>
  <si>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</si>
  <si>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</si>
  <si>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</si>
  <si>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</si>
  <si>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</si>
  <si>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</si>
  <si>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</si>
  <si>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</si>
  <si>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</si>
  <si>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</si>
  <si>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</si>
  <si>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</si>
  <si>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</si>
  <si>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</si>
  <si>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</si>
  <si>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</si>
  <si>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</si>
  <si>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</si>
  <si>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</si>
  <si>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</si>
  <si>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</si>
  <si>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</si>
  <si>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</si>
  <si>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</si>
  <si>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</si>
  <si>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</si>
  <si>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</si>
  <si>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</si>
  <si>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</si>
  <si>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</si>
  <si>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</si>
  <si>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</si>
  <si>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</si>
  <si>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</si>
  <si>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</si>
  <si>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</si>
  <si>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</si>
  <si>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</si>
  <si>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</si>
  <si>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</si>
  <si>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</si>
  <si>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</si>
  <si>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</si>
  <si>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</si>
  <si>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</si>
  <si>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</si>
  <si>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</si>
  <si>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</si>
  <si>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</si>
  <si>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</si>
  <si>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</si>
  <si>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</si>
  <si>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</si>
  <si>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</si>
  <si>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</si>
  <si>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</si>
  <si>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</si>
  <si>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</si>
  <si>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</si>
  <si>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</si>
  <si>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</si>
  <si>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</si>
  <si>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</si>
  <si>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</si>
  <si>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</si>
  <si>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</si>
  <si>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</si>
  <si>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</si>
  <si>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</si>
  <si>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</si>
  <si>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</si>
  <si>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</si>
  <si>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</si>
  <si>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</si>
  <si>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</si>
  <si>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</si>
  <si>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</si>
  <si>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</si>
  <si>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</si>
  <si>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</si>
  <si>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</si>
  <si>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</si>
  <si>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</si>
  <si>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</si>
  <si>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</si>
  <si>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</si>
  <si>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</si>
  <si>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</si>
  <si>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</si>
  <si>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</si>
  <si>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</si>
  <si>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</si>
  <si>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</si>
  <si>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</si>
  <si>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</si>
  <si>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</si>
  <si>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</si>
  <si>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</si>
  <si>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</si>
  <si>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</si>
  <si>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</si>
  <si>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</si>
  <si>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</si>
  <si>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</si>
  <si>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</si>
  <si>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</si>
  <si>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</si>
  <si>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</si>
  <si>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</si>
  <si>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</si>
  <si>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</si>
  <si>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</si>
  <si>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</si>
  <si>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</si>
  <si>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</si>
  <si>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</si>
  <si>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</si>
  <si>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</si>
  <si>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</si>
  <si>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</si>
  <si>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</si>
  <si>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</si>
  <si>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</si>
  <si>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</si>
  <si>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</si>
  <si>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</si>
  <si>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</si>
  <si>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</si>
  <si>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</si>
  <si>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</si>
  <si>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</si>
  <si>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</si>
  <si>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</si>
  <si>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</si>
  <si>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</si>
  <si>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</si>
  <si>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</si>
  <si>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</si>
  <si>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</si>
  <si>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</si>
  <si>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</si>
  <si>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</si>
  <si>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</si>
  <si>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</si>
  <si>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</si>
  <si>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</si>
  <si>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</si>
  <si>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</si>
  <si>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</si>
  <si>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</si>
  <si>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</si>
  <si>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</si>
  <si>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</si>
  <si>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</si>
  <si>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</si>
  <si>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</si>
  <si>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</si>
  <si>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</si>
  <si>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</si>
  <si>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</si>
  <si>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</si>
  <si>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</si>
  <si>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</si>
  <si>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</si>
  <si>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</si>
  <si>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</si>
  <si>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</si>
  <si>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</si>
  <si>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</si>
  <si>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</si>
  <si>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</si>
  <si>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</si>
  <si>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</si>
  <si>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</si>
  <si>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</si>
  <si>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</si>
  <si>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</si>
  <si>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</si>
  <si>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</si>
  <si>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</si>
  <si>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</si>
  <si>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</si>
  <si>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</si>
  <si>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</si>
  <si>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</si>
  <si>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</si>
  <si>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</si>
  <si>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</si>
  <si>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</si>
  <si>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</si>
  <si>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</si>
  <si>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</si>
  <si>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</si>
  <si>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</si>
  <si>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</si>
  <si>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</si>
  <si>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</si>
  <si>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</si>
  <si>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</si>
  <si>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</si>
  <si>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</si>
  <si>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</si>
  <si>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</si>
  <si>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</si>
  <si>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</si>
  <si>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</si>
  <si>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</si>
  <si>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</si>
  <si>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</si>
  <si>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</si>
  <si>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</si>
  <si>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</si>
  <si>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</si>
  <si>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</si>
  <si>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</si>
  <si>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</si>
  <si>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</si>
  <si>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</si>
  <si>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</si>
  <si>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</si>
  <si>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</si>
  <si>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</si>
  <si>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</si>
  <si>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</si>
  <si>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</si>
  <si>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</si>
  <si>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</si>
  <si>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</si>
  <si>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</si>
  <si>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</si>
  <si>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</si>
  <si>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</si>
  <si>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</si>
  <si>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</si>
  <si>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</si>
  <si>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</si>
  <si>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</si>
  <si>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</si>
  <si>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</si>
  <si>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</si>
  <si>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</si>
  <si>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</si>
  <si>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</si>
  <si>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</si>
  <si>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</si>
  <si>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</si>
  <si>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</si>
  <si>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</si>
  <si>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</si>
  <si>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</si>
  <si>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</si>
  <si>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</si>
  <si>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</si>
  <si>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</si>
  <si>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</si>
  <si>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</si>
  <si>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</si>
  <si>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</si>
  <si>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</si>
  <si>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</si>
  <si>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</si>
  <si>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</si>
  <si>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</si>
  <si>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</si>
  <si>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</si>
  <si>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</si>
  <si>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</si>
  <si>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</si>
  <si>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</si>
  <si>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</si>
  <si>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</si>
  <si>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</si>
  <si>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</si>
  <si>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</si>
  <si>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</si>
  <si>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</si>
  <si>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</si>
  <si>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</si>
  <si>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</si>
  <si>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</si>
  <si>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</si>
  <si>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</si>
  <si>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</si>
  <si>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</si>
  <si>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</si>
  <si>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</si>
  <si>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</si>
  <si>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</si>
  <si>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</si>
  <si>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</si>
  <si>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</si>
  <si>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</si>
  <si>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</si>
  <si>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</si>
  <si>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</si>
  <si>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</si>
  <si>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</si>
  <si>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</si>
  <si>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</si>
  <si>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</si>
  <si>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</si>
  <si>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</si>
  <si>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</si>
  <si>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</si>
  <si>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</si>
  <si>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</si>
  <si>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</si>
  <si>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</si>
  <si>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</si>
  <si>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</si>
  <si>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</si>
  <si>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</si>
  <si>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</si>
  <si>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</si>
  <si>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</si>
  <si>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</si>
  <si>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</si>
  <si>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</si>
  <si>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</si>
  <si>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</si>
  <si>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</si>
  <si>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</si>
  <si>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</si>
  <si>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</si>
  <si>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</si>
  <si>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</si>
  <si>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</si>
  <si>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</si>
  <si>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</si>
  <si>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</si>
  <si>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</si>
  <si>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</si>
  <si>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</si>
  <si>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</si>
  <si>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</si>
  <si>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</si>
  <si>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</si>
  <si>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</si>
  <si>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</si>
  <si>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</si>
  <si>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</si>
  <si>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</si>
  <si>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</si>
  <si>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</si>
  <si>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</si>
  <si>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</si>
  <si>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</si>
  <si>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</si>
  <si>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</si>
  <si>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</si>
  <si>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</si>
  <si>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</si>
  <si>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</si>
  <si>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</si>
  <si>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</si>
  <si>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</si>
  <si>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</si>
  <si>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</si>
  <si>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</si>
  <si>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</si>
  <si>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</si>
  <si>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</si>
  <si>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</si>
  <si>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</si>
  <si>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</si>
  <si>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</si>
  <si>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</si>
  <si>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</si>
  <si>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</si>
  <si>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</si>
  <si>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</si>
  <si>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</si>
  <si>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</si>
  <si>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</si>
  <si>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</si>
  <si>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</si>
  <si>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</si>
  <si>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</si>
  <si>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</si>
  <si>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</si>
  <si>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</si>
  <si>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</si>
  <si>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</si>
  <si>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</si>
  <si>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</si>
  <si>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</si>
  <si>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</si>
  <si>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</si>
  <si>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</si>
  <si>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</si>
  <si>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</si>
  <si>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</si>
  <si>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</si>
  <si>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</si>
  <si>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</si>
  <si>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</si>
  <si>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</si>
  <si>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</si>
  <si>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</si>
  <si>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</si>
  <si>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</si>
  <si>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</si>
  <si>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</si>
  <si>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</si>
  <si>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</si>
  <si>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</si>
  <si>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</si>
  <si>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</si>
  <si>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</si>
  <si>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</si>
  <si>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</si>
  <si>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</si>
  <si>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</si>
  <si>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</si>
  <si>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</si>
  <si>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</si>
  <si>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</si>
  <si>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</si>
  <si>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</si>
  <si>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</si>
  <si>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</si>
  <si>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</si>
  <si>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</si>
  <si>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</si>
  <si>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</si>
  <si>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</si>
  <si>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</si>
  <si>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</si>
  <si>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</si>
  <si>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</si>
  <si>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</si>
  <si>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</si>
  <si>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</si>
  <si>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</si>
  <si>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</si>
  <si>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</si>
  <si>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</si>
  <si>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</si>
  <si>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</si>
  <si>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</si>
  <si>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</si>
  <si>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</si>
  <si>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</si>
  <si>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</si>
  <si>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</si>
  <si>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</si>
  <si>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</si>
  <si>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</si>
  <si>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</si>
  <si>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</si>
  <si>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</si>
  <si>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</si>
  <si>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</si>
  <si>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</si>
  <si>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</si>
  <si>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</si>
  <si>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</si>
  <si>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</si>
  <si>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</si>
  <si>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</si>
  <si>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</si>
  <si>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</si>
  <si>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</si>
  <si>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</si>
  <si>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</si>
  <si>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</si>
  <si>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</si>
  <si>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</si>
  <si>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</si>
  <si>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</si>
  <si>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</si>
  <si>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</si>
  <si>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</si>
  <si>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</si>
  <si>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</si>
  <si>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</si>
  <si>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</si>
  <si>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</si>
  <si>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</si>
  <si>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</si>
  <si>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</si>
  <si>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</si>
  <si>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</si>
  <si>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</si>
  <si>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</si>
  <si>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</si>
  <si>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</si>
  <si>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</si>
  <si>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</si>
  <si>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</si>
  <si>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</si>
  <si>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</si>
  <si>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</si>
  <si>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</si>
  <si>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</si>
  <si>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</si>
  <si>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</si>
  <si>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</si>
  <si>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</si>
  <si>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</si>
  <si>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</si>
  <si>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</si>
  <si>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</si>
  <si>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</si>
  <si>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</si>
  <si>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</si>
  <si>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</si>
  <si>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</si>
  <si>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</si>
  <si>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</si>
  <si>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</si>
  <si>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</si>
  <si>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</si>
  <si>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</si>
  <si>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</si>
  <si>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</si>
  <si>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</si>
  <si>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</si>
  <si>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</si>
  <si>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</si>
  <si>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</si>
  <si>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</si>
  <si>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</si>
  <si>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</si>
  <si>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</si>
  <si>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</si>
  <si>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</si>
  <si>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</si>
  <si>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</si>
  <si>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</si>
  <si>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</si>
  <si>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</si>
  <si>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</si>
  <si>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</si>
  <si>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</si>
  <si>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</si>
  <si>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</si>
  <si>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</si>
  <si>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</si>
  <si>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</si>
  <si>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</si>
  <si>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</si>
  <si>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</si>
  <si>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</si>
  <si>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</si>
  <si>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</si>
  <si>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</si>
  <si>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</si>
  <si>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</si>
  <si>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</si>
  <si>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</si>
  <si>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</si>
  <si>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</si>
  <si>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</si>
  <si>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</si>
  <si>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</si>
  <si>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</si>
  <si>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</si>
  <si>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</si>
  <si>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</si>
  <si>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</si>
  <si>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</si>
  <si>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</si>
  <si>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</si>
  <si>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</si>
  <si>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</si>
  <si>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</si>
  <si>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</si>
  <si>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</si>
  <si>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</si>
  <si>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</si>
  <si>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</si>
  <si>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</si>
  <si>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</si>
  <si>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</si>
  <si>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</si>
  <si>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</si>
  <si>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</si>
  <si>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</si>
  <si>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</si>
  <si>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</si>
  <si>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</si>
  <si>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</si>
  <si>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</si>
  <si>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</si>
  <si>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</si>
  <si>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</si>
  <si>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</si>
  <si>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</si>
  <si>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</si>
  <si>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</si>
  <si>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</si>
  <si>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</si>
  <si>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</si>
  <si>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</si>
  <si>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</si>
  <si>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</si>
  <si>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</si>
  <si>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</si>
  <si>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</si>
  <si>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</si>
  <si>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</si>
  <si>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</si>
  <si>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</si>
  <si>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</si>
  <si>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</si>
  <si>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</si>
  <si>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</si>
  <si>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</si>
  <si>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</si>
  <si>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</si>
  <si>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</si>
  <si>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</si>
  <si>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</si>
  <si>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</si>
  <si>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</si>
  <si>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</si>
  <si>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</si>
  <si>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</si>
  <si>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</si>
  <si>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</si>
  <si>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</si>
  <si>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</si>
  <si>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</si>
  <si>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</si>
  <si>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</si>
  <si>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</si>
  <si>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</si>
  <si>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</si>
  <si>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</si>
  <si>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</si>
  <si>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</si>
  <si>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</si>
  <si>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</si>
  <si>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</si>
  <si>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</si>
  <si>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</si>
  <si>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</si>
  <si>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</si>
  <si>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</si>
  <si>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</si>
  <si>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</si>
  <si>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</si>
  <si>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</si>
  <si>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</si>
  <si>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</si>
  <si>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</si>
  <si>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</si>
  <si>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</si>
  <si>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</si>
  <si>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</si>
  <si>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</si>
  <si>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</si>
  <si>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</si>
  <si>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</si>
  <si>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</si>
  <si>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</si>
  <si>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</si>
  <si>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</si>
  <si>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</si>
  <si>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</si>
  <si>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</si>
  <si>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</si>
  <si>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</si>
  <si>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</si>
  <si>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</si>
  <si>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</si>
  <si>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</si>
  <si>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</si>
  <si>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</si>
  <si>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</si>
  <si>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</si>
  <si>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</si>
  <si>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</si>
  <si>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</si>
  <si>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</si>
  <si>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</si>
  <si>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</si>
  <si>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</si>
  <si>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</si>
  <si>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</si>
  <si>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</si>
  <si>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</si>
  <si>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</si>
  <si>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</si>
  <si>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</si>
  <si>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</si>
  <si>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</si>
  <si>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</si>
  <si>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</si>
  <si>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</si>
  <si>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</si>
  <si>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</si>
  <si>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</si>
  <si>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</si>
  <si>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</si>
  <si>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</si>
  <si>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</si>
  <si>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</si>
  <si>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</si>
  <si>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</si>
  <si>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</si>
  <si>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</si>
  <si>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</si>
  <si>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</si>
  <si>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</si>
  <si>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</si>
  <si>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</si>
  <si>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</si>
  <si>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</si>
  <si>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</si>
  <si>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</si>
  <si>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</si>
  <si>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</si>
  <si>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</si>
  <si>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</si>
  <si>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</si>
  <si>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</si>
  <si>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</si>
  <si>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</si>
  <si>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</si>
  <si>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</si>
  <si>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</si>
  <si>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</si>
  <si>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</si>
  <si>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</si>
  <si>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</si>
  <si>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</si>
  <si>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</si>
  <si>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</si>
  <si>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</si>
  <si>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</si>
  <si>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</si>
  <si>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</si>
  <si>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</si>
  <si>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</si>
  <si>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</si>
  <si>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</si>
  <si>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</si>
  <si>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</si>
  <si>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</si>
  <si>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</si>
  <si>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</si>
  <si>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</si>
  <si>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</si>
  <si>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</si>
  <si>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</si>
  <si>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</si>
  <si>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</si>
  <si>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</si>
  <si>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</si>
  <si>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</si>
  <si>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</si>
  <si>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</si>
  <si>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</si>
  <si>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</si>
  <si>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</si>
  <si>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</si>
  <si>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</si>
  <si>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</si>
  <si>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</si>
  <si>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</si>
  <si>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</si>
  <si>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</si>
  <si>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</si>
  <si>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</si>
  <si>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</si>
  <si>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</si>
  <si>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</si>
  <si>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</si>
  <si>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</si>
  <si>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</si>
  <si>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</si>
  <si>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</si>
  <si>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</si>
  <si>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</si>
  <si>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</si>
  <si>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</si>
  <si>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</si>
  <si>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</si>
  <si>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</si>
  <si>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</si>
  <si>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</si>
  <si>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</si>
  <si>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</si>
  <si>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</si>
  <si>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</si>
  <si>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</si>
  <si>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</si>
  <si>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</si>
  <si>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</si>
  <si>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</si>
  <si>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</si>
  <si>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</si>
  <si>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</si>
  <si>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</si>
  <si>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</si>
  <si>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</si>
  <si>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</si>
  <si>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</si>
  <si>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</si>
  <si>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</si>
  <si>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</si>
  <si>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</si>
  <si>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</si>
  <si>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</si>
  <si>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</si>
  <si>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</si>
  <si>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</si>
  <si>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</si>
  <si>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</si>
  <si>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</si>
  <si>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</si>
  <si>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</si>
  <si>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</si>
  <si>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</si>
  <si>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</si>
  <si>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</si>
  <si>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</si>
  <si>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</si>
  <si>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</si>
  <si>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</si>
  <si>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</si>
  <si>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</si>
  <si>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</si>
  <si>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</si>
  <si>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</si>
  <si>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</si>
  <si>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</si>
  <si>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</si>
  <si>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</si>
  <si>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</si>
  <si>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</si>
  <si>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</si>
  <si>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</si>
  <si>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</si>
  <si>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</si>
  <si>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</si>
  <si>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</si>
  <si>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</si>
  <si>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</si>
  <si>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</si>
  <si>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</si>
  <si>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</si>
  <si>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</si>
  <si>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</si>
  <si>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</si>
  <si>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</si>
  <si>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</si>
  <si>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</si>
  <si>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</si>
  <si>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</si>
  <si>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</si>
  <si>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</si>
  <si>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</si>
  <si>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</si>
  <si>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</si>
  <si>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</si>
  <si>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</si>
  <si>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</si>
  <si>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</si>
  <si>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</si>
  <si>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</si>
  <si>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</si>
  <si>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</si>
  <si>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</si>
  <si>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</si>
  <si>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</si>
  <si>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</si>
  <si>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</si>
  <si>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</si>
  <si>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</si>
  <si>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</si>
  <si>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</si>
  <si>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</si>
  <si>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</si>
  <si>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</si>
  <si>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</si>
  <si>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</si>
  <si>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</si>
  <si>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</si>
  <si>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</si>
  <si>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</si>
  <si>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</si>
  <si>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</si>
  <si>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</si>
  <si>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</si>
  <si>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</si>
  <si>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</si>
  <si>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</si>
  <si>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</si>
  <si>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</si>
  <si>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</si>
  <si>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</si>
  <si>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</si>
  <si>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</si>
  <si>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</si>
  <si>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</si>
  <si>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</si>
  <si>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</si>
  <si>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</si>
  <si>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</si>
  <si>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</si>
  <si>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</si>
  <si>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</si>
  <si>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</si>
  <si>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</si>
  <si>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</si>
  <si>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</si>
  <si>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</si>
  <si>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</si>
  <si>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</si>
  <si>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</si>
  <si>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</si>
  <si>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</si>
  <si>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</si>
  <si>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</si>
  <si>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</si>
  <si>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</si>
  <si>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</si>
  <si>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</si>
  <si>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</si>
  <si>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</si>
  <si>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</si>
  <si>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</si>
  <si>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</si>
  <si>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</si>
  <si>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</si>
  <si>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</si>
  <si>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</si>
  <si>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</si>
  <si>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</si>
  <si>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</si>
  <si>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</si>
  <si>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</si>
  <si>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</si>
  <si>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</si>
  <si>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</si>
  <si>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</si>
  <si>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</si>
  <si>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</si>
  <si>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</si>
  <si>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</si>
  <si>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</si>
  <si>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</si>
  <si>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</si>
  <si>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</si>
  <si>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</si>
  <si>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</si>
  <si>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</si>
  <si>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</si>
  <si>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</si>
  <si>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</si>
  <si>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</si>
  <si>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</si>
  <si>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</si>
  <si>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</si>
  <si>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</si>
  <si>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</si>
  <si>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</si>
  <si>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</si>
  <si>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</si>
  <si>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</si>
  <si>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</si>
  <si>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</si>
  <si>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</si>
  <si>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</si>
  <si>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</si>
  <si>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</si>
  <si>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</si>
  <si>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</si>
  <si>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</si>
  <si>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</si>
  <si>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</si>
  <si>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</si>
  <si>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</si>
  <si>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</si>
  <si>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</si>
  <si>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</si>
  <si>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</si>
  <si>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</si>
  <si>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</si>
  <si>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</si>
  <si>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</si>
  <si>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</si>
  <si>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</si>
  <si>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</si>
  <si>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</si>
  <si>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</si>
  <si>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</si>
  <si>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</si>
  <si>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</si>
  <si>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</si>
  <si>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</si>
  <si>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</si>
  <si>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</si>
  <si>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</si>
  <si>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</si>
  <si>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</si>
  <si>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</si>
  <si>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</si>
  <si>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</si>
  <si>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</si>
  <si>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</si>
  <si>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</si>
  <si>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</si>
  <si>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</si>
  <si>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</si>
  <si>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</si>
  <si>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</si>
  <si>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</si>
  <si>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</si>
  <si>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</si>
  <si>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</si>
  <si>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</si>
  <si>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</si>
  <si>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</si>
  <si>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</si>
  <si>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</si>
  <si>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</si>
  <si>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</si>
  <si>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</si>
  <si>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</si>
  <si>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</si>
  <si>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</si>
  <si>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</si>
  <si>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</si>
  <si>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</si>
  <si>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</si>
  <si>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</si>
  <si>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</si>
  <si>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</si>
  <si>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</si>
  <si>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</si>
  <si>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</si>
  <si>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</si>
  <si>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</si>
  <si>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</si>
  <si>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</si>
  <si>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</si>
  <si>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</si>
  <si>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</si>
  <si>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</si>
  <si>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</si>
  <si>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</si>
  <si>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</si>
  <si>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</si>
  <si>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</si>
  <si>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</si>
  <si>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</si>
  <si>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</si>
  <si>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</si>
  <si>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</si>
  <si>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</si>
  <si>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</si>
  <si>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</si>
  <si>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</si>
  <si>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</si>
  <si>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</si>
  <si>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</si>
  <si>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</si>
  <si>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</si>
  <si>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</si>
  <si>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</si>
  <si>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</si>
  <si>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</si>
  <si>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</si>
  <si>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</si>
  <si>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</si>
  <si>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</si>
  <si>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</si>
  <si>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</si>
  <si>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</si>
  <si>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</si>
  <si>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</si>
  <si>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</si>
  <si>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</si>
  <si>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</si>
  <si>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</si>
  <si>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</si>
  <si>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</si>
  <si>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</si>
  <si>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</si>
  <si>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</si>
  <si>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</si>
  <si>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</si>
  <si>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</si>
  <si>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</si>
  <si>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</si>
  <si>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</si>
  <si>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</si>
  <si>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</si>
  <si>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</si>
  <si>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</si>
  <si>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</si>
  <si>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</si>
  <si>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</si>
  <si>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</si>
  <si>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</si>
  <si>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</si>
  <si>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</si>
  <si>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</si>
  <si>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</si>
  <si>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</si>
  <si>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</si>
  <si>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</si>
  <si>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</si>
  <si>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</si>
  <si>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</si>
  <si>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</si>
  <si>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</si>
  <si>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</si>
  <si>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</si>
  <si>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</si>
  <si>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</si>
  <si>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</si>
  <si>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</si>
  <si>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</si>
  <si>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</si>
  <si>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</si>
  <si>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</si>
  <si>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</si>
  <si>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</si>
  <si>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</si>
  <si>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</si>
  <si>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</si>
  <si>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</si>
  <si>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</si>
  <si>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</si>
  <si>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</si>
  <si>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</si>
  <si>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</si>
  <si>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</si>
  <si>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</si>
  <si>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</si>
  <si>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</si>
  <si>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</si>
  <si>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</si>
  <si>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</si>
  <si>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</si>
  <si>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</si>
  <si>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</si>
  <si>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</si>
  <si>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</si>
  <si>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</si>
  <si>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</si>
  <si>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</si>
  <si>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</si>
  <si>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</si>
  <si>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</si>
  <si>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</si>
  <si>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</si>
  <si>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</si>
  <si>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</si>
  <si>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</si>
  <si>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</si>
  <si>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</si>
  <si>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</si>
  <si>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</si>
  <si>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</si>
  <si>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</si>
  <si>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</si>
  <si>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</si>
  <si>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</si>
  <si>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</si>
  <si>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</si>
  <si>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</si>
  <si>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</si>
  <si>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</si>
  <si>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</si>
  <si>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</si>
  <si>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</si>
  <si>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</si>
  <si>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</si>
  <si>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</si>
  <si>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</si>
  <si>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</si>
  <si>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</si>
  <si>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</si>
  <si>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</si>
  <si>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</si>
  <si>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</si>
  <si>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</si>
  <si>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</si>
  <si>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</si>
  <si>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</si>
  <si>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</si>
  <si>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</si>
  <si>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</si>
  <si>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</si>
  <si>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</si>
  <si>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</si>
  <si>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</si>
  <si>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</si>
  <si>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</si>
  <si>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</si>
  <si>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</si>
  <si>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</si>
  <si>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</si>
  <si>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</si>
  <si>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</si>
  <si>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</si>
  <si>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</si>
  <si>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</si>
  <si>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</si>
  <si>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</si>
  <si>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</si>
  <si>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</si>
  <si>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</si>
  <si>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</si>
  <si>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</si>
  <si>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</si>
  <si>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</si>
  <si>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</si>
  <si>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</si>
  <si>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</si>
  <si>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</si>
  <si>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</si>
  <si>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</si>
  <si>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</si>
  <si>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</si>
  <si>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</si>
  <si>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</si>
  <si>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</si>
  <si>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</si>
  <si>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</si>
  <si>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</si>
  <si>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</si>
  <si>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</si>
  <si>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</si>
  <si>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</si>
  <si>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</si>
  <si>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</si>
  <si>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</si>
  <si>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</si>
  <si>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</si>
  <si>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</si>
  <si>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</si>
  <si>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</si>
  <si>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</si>
  <si>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</si>
  <si>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</si>
  <si>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</si>
  <si>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</si>
  <si>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</si>
  <si>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</si>
  <si>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</si>
  <si>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</si>
  <si>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</si>
  <si>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</si>
  <si>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</si>
  <si>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</si>
  <si>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</si>
  <si>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</si>
  <si>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</si>
  <si>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</si>
  <si>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</si>
  <si>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</si>
  <si>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</si>
  <si>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</si>
  <si>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</si>
  <si>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</si>
  <si>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</si>
  <si>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</si>
  <si>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</si>
  <si>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</si>
  <si>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</si>
  <si>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</si>
  <si>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</si>
  <si>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</si>
  <si>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</si>
  <si>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</si>
  <si>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</si>
  <si>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</si>
  <si>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</si>
  <si>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</si>
  <si>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</si>
  <si>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</si>
  <si>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</si>
  <si>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</si>
  <si>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</si>
  <si>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</si>
  <si>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</si>
  <si>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</si>
  <si>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</si>
  <si>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</si>
  <si>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</si>
  <si>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</si>
  <si>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</si>
  <si>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</si>
  <si>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</si>
  <si>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</si>
  <si>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</si>
  <si>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</si>
  <si>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</si>
  <si>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</si>
  <si>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</si>
  <si>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</si>
  <si>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</si>
  <si>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</si>
  <si>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</si>
  <si>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</si>
  <si>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</si>
  <si>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</si>
  <si>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</si>
  <si>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</si>
  <si>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</si>
  <si>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</si>
  <si>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</si>
  <si>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</si>
  <si>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</si>
  <si>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</si>
  <si>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</si>
  <si>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</si>
  <si>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</si>
  <si>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</si>
  <si>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</si>
  <si>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</si>
  <si>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</si>
  <si>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</si>
  <si>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</si>
  <si>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</si>
  <si>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</si>
  <si>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</si>
  <si>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</si>
  <si>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</si>
  <si>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</si>
  <si>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</si>
  <si>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</si>
  <si>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</si>
  <si>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</si>
  <si>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</si>
  <si>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</si>
  <si>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</si>
  <si>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</si>
  <si>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</si>
  <si>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</si>
  <si>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</si>
  <si>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</si>
  <si>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</si>
  <si>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</si>
  <si>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</si>
  <si>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</si>
  <si>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</si>
  <si>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</si>
  <si>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</si>
  <si>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</si>
  <si>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</si>
  <si>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</si>
  <si>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</si>
  <si>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</si>
  <si>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</si>
  <si>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</si>
  <si>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</si>
  <si>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</si>
  <si>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</si>
  <si>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</si>
  <si>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</si>
  <si>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</si>
  <si>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</si>
  <si>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</si>
  <si>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</si>
  <si>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</si>
  <si>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</si>
  <si>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</si>
  <si>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</si>
  <si>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</si>
  <si>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</si>
  <si>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</si>
  <si>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</si>
  <si>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</si>
  <si>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</si>
  <si>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</si>
  <si>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</si>
  <si>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</si>
  <si>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</si>
  <si>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</si>
  <si>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</si>
  <si>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</si>
  <si>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</si>
  <si>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</si>
  <si>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</si>
  <si>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</si>
  <si>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</si>
  <si>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</si>
  <si>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</si>
  <si>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</si>
  <si>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</si>
  <si>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</si>
  <si>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</si>
  <si>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</si>
  <si>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</si>
  <si>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</si>
  <si>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</si>
  <si>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</si>
  <si>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</si>
  <si>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</si>
  <si>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</si>
  <si>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</si>
  <si>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</si>
  <si>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</si>
  <si>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</si>
  <si>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</si>
  <si>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</si>
  <si>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</si>
  <si>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</si>
  <si>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</si>
  <si>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</si>
  <si>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</si>
  <si>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</si>
  <si>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</si>
  <si>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</si>
  <si>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</si>
  <si>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</si>
  <si>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</si>
  <si>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</si>
  <si>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</si>
  <si>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</si>
  <si>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</si>
  <si>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</si>
  <si>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</si>
  <si>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</si>
  <si>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</si>
  <si>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</si>
  <si>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</si>
  <si>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</si>
  <si>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</si>
  <si>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</si>
  <si>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</si>
  <si>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</si>
  <si>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</si>
  <si>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</si>
  <si>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</si>
  <si>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</si>
  <si>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</si>
  <si>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</si>
  <si>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</si>
  <si>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</si>
  <si>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</si>
  <si>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</si>
  <si>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</si>
  <si>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</si>
  <si>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</si>
  <si>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</si>
  <si>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</si>
  <si>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</si>
  <si>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</si>
  <si>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</si>
  <si>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</si>
  <si>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</si>
  <si>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</si>
  <si>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</si>
  <si>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</si>
  <si>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</si>
  <si>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</si>
  <si>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</si>
  <si>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</si>
  <si>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</si>
  <si>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</si>
  <si>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</si>
  <si>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</si>
  <si>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</si>
  <si>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</si>
  <si>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</si>
  <si>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</si>
  <si>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</si>
  <si>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</si>
  <si>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</si>
  <si>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</si>
  <si>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</si>
  <si>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</si>
  <si>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</si>
  <si>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</si>
  <si>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</si>
  <si>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</si>
  <si>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</si>
  <si>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</si>
  <si>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</si>
  <si>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</si>
  <si>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</si>
  <si>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</si>
  <si>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</si>
  <si>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</si>
  <si>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</si>
  <si>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</si>
  <si>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</si>
  <si>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</si>
  <si>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</si>
  <si>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</si>
  <si>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</si>
  <si>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</si>
  <si>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</si>
  <si>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</si>
  <si>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</si>
  <si>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</si>
  <si>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</si>
  <si>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</si>
  <si>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</si>
  <si>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</si>
  <si>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</si>
  <si>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</si>
  <si>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</si>
  <si>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</si>
  <si>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</si>
  <si>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</si>
  <si>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</si>
  <si>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</si>
  <si>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</si>
  <si>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</si>
  <si>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</si>
  <si>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</si>
  <si>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</si>
  <si>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</si>
  <si>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</si>
  <si>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</si>
  <si>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</si>
  <si>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</si>
  <si>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</si>
  <si>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</si>
  <si>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</si>
  <si>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</si>
  <si>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</si>
  <si>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</si>
  <si>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</si>
  <si>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</si>
  <si>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</si>
  <si>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</si>
  <si>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</si>
  <si>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</si>
  <si>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</si>
  <si>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</si>
  <si>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</si>
  <si>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</si>
  <si>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</si>
  <si>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</si>
  <si>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</si>
  <si>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</si>
  <si>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</si>
  <si>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</si>
  <si>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</si>
  <si>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</si>
  <si>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</si>
  <si>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</si>
  <si>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</si>
  <si>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</si>
  <si>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</si>
  <si>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</si>
  <si>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</si>
  <si>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</si>
  <si>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</si>
  <si>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</si>
  <si>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</si>
  <si>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</si>
  <si>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</si>
  <si>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</si>
  <si>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</si>
  <si>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</si>
  <si>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</si>
  <si>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</si>
  <si>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</si>
  <si>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</si>
  <si>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</si>
  <si>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</si>
  <si>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</si>
  <si>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</si>
  <si>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</si>
  <si>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</si>
  <si>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</si>
  <si>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</si>
  <si>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</si>
  <si>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</si>
  <si>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</si>
  <si>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</si>
  <si>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</si>
  <si>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</si>
  <si>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</si>
  <si>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</si>
  <si>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</si>
  <si>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</si>
  <si>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</si>
  <si>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</si>
  <si>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</si>
  <si>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</si>
  <si>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</si>
  <si>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</si>
  <si>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</si>
  <si>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</si>
  <si>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</si>
  <si>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</si>
  <si>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</si>
  <si>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</si>
  <si>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</si>
  <si>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</si>
  <si>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</si>
  <si>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</si>
  <si>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</si>
  <si>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</si>
  <si>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</si>
  <si>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</si>
  <si>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</si>
  <si>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</si>
  <si>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</si>
  <si>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</si>
  <si>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</si>
  <si>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</si>
  <si>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</si>
  <si>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</si>
  <si>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</si>
  <si>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</si>
  <si>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</si>
  <si>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</si>
  <si>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</si>
  <si>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</si>
  <si>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</si>
  <si>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</si>
  <si>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</si>
  <si>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</si>
  <si>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</si>
  <si>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</si>
  <si>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</si>
  <si>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</si>
  <si>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</si>
  <si>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</si>
  <si>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</si>
  <si>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</si>
  <si>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</si>
  <si>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</si>
  <si>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</si>
  <si>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</si>
  <si>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</si>
  <si>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</si>
  <si>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</si>
  <si>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</si>
  <si>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</si>
  <si>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</si>
  <si>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</si>
  <si>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</si>
  <si>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</si>
  <si>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</si>
  <si>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</si>
  <si>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</si>
  <si>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</si>
  <si>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</si>
  <si>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</si>
  <si>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</si>
  <si>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</si>
  <si>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</si>
  <si>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</si>
  <si>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</si>
  <si>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</si>
  <si>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</si>
  <si>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</si>
  <si>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</si>
  <si>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</si>
  <si>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</si>
  <si>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</si>
  <si>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</si>
  <si>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</si>
  <si>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</si>
  <si>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</si>
  <si>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</si>
  <si>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</si>
  <si>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</si>
  <si>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</si>
  <si>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</si>
  <si>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</si>
  <si>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</si>
  <si>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</si>
  <si>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</si>
  <si>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</si>
  <si>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</si>
  <si>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</si>
  <si>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</si>
  <si>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</si>
  <si>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</si>
  <si>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</si>
  <si>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</si>
  <si>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</si>
  <si>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</si>
  <si>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</si>
  <si>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</si>
  <si>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</si>
  <si>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</si>
  <si>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</si>
  <si>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</si>
  <si>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</si>
  <si>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</si>
  <si>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</si>
  <si>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</si>
  <si>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</si>
  <si>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</si>
  <si>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</si>
  <si>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</si>
  <si>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</si>
  <si>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</si>
  <si>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</si>
  <si>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</si>
  <si>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</si>
  <si>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</si>
  <si>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</si>
  <si>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</si>
  <si>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</si>
  <si>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</si>
  <si>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</si>
  <si>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</si>
  <si>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</si>
  <si>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</si>
  <si>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</si>
  <si>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</si>
  <si>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</si>
  <si>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</si>
  <si>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</si>
  <si>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</si>
  <si>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</si>
  <si>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</si>
  <si>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</si>
  <si>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</si>
  <si>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</si>
  <si>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</si>
  <si>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</si>
  <si>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</si>
  <si>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</si>
  <si>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</si>
  <si>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</si>
  <si>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</si>
  <si>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</si>
  <si>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</si>
  <si>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</si>
  <si>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</si>
  <si>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</si>
  <si>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</si>
  <si>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</si>
  <si>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</si>
  <si>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</si>
  <si>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</si>
  <si>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</si>
  <si>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</si>
  <si>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</si>
  <si>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</si>
  <si>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</si>
  <si>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</si>
  <si>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</si>
  <si>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</si>
  <si>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</si>
  <si>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</si>
  <si>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</si>
  <si>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</si>
  <si>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</si>
  <si>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</si>
  <si>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</si>
  <si>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</si>
  <si>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</si>
  <si>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</si>
  <si>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</si>
  <si>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</si>
  <si>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</si>
  <si>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</si>
  <si>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</si>
  <si>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</si>
  <si>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</si>
  <si>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</si>
  <si>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</si>
  <si>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</si>
  <si>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</si>
  <si>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</si>
  <si>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</si>
  <si>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</si>
  <si>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</si>
  <si>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</si>
  <si>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</si>
  <si>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</si>
  <si>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</si>
  <si>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</si>
  <si>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</si>
  <si>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</si>
  <si>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</si>
  <si>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</si>
  <si>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</si>
  <si>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</si>
  <si>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</si>
  <si>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</si>
  <si>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</si>
  <si>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</si>
  <si>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</si>
  <si>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</si>
  <si>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</si>
  <si>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</si>
  <si>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</si>
  <si>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</si>
  <si>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</si>
  <si>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</si>
  <si>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</si>
  <si>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</si>
  <si>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</si>
  <si>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</si>
  <si>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</si>
  <si>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</si>
  <si>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</si>
  <si>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</si>
  <si>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</si>
  <si>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</si>
  <si>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</si>
  <si>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</si>
  <si>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</si>
  <si>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</si>
  <si>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</si>
  <si>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</si>
  <si>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</si>
  <si>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</si>
  <si>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</si>
  <si>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</si>
  <si>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</si>
  <si>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</si>
  <si>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</si>
  <si>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</si>
  <si>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</si>
  <si>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</si>
  <si>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</si>
  <si>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</si>
  <si>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</si>
  <si>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</si>
  <si>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</si>
  <si>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</si>
  <si>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</si>
  <si>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</si>
  <si>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</si>
  <si>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</si>
  <si>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</si>
  <si>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</si>
  <si>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</si>
  <si>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</si>
  <si>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</si>
  <si>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</si>
  <si>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</si>
  <si>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</si>
  <si>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</si>
  <si>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</si>
  <si>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</si>
  <si>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</si>
  <si>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</si>
  <si>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</si>
  <si>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</si>
  <si>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</si>
  <si>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</si>
  <si>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</si>
  <si>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</si>
  <si>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</si>
  <si>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</si>
  <si>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</si>
  <si>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</si>
  <si>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</si>
  <si>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</si>
  <si>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</si>
  <si>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</si>
  <si>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</si>
  <si>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</si>
  <si>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</si>
  <si>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</si>
  <si>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</si>
  <si>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</si>
  <si>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</si>
  <si>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</si>
  <si>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</si>
  <si>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</si>
  <si>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</si>
  <si>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</si>
  <si>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</si>
  <si>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</si>
  <si>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</si>
  <si>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</si>
  <si>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</si>
  <si>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</si>
  <si>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</si>
  <si>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</si>
  <si>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</si>
  <si>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</si>
  <si>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</si>
  <si>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</si>
  <si>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</si>
  <si>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</si>
  <si>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</si>
  <si>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</si>
  <si>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</si>
  <si>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</si>
  <si>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</si>
  <si>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</si>
  <si>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</si>
  <si>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</si>
  <si>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</si>
  <si>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</si>
  <si>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</si>
  <si>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</si>
  <si>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</si>
  <si>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</si>
  <si>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</si>
  <si>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</si>
  <si>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</si>
  <si>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</si>
  <si>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</si>
  <si>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</si>
  <si>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</si>
  <si>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</si>
  <si>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</si>
  <si>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</si>
  <si>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</si>
  <si>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</si>
  <si>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</si>
  <si>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</si>
  <si>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</si>
  <si>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</si>
  <si>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</si>
  <si>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</si>
  <si>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</si>
  <si>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</si>
  <si>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</si>
  <si>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</si>
  <si>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</si>
  <si>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</si>
  <si>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</si>
  <si>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</si>
  <si>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</si>
  <si>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</si>
  <si>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</si>
  <si>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</si>
  <si>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</si>
  <si>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</si>
  <si>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</si>
  <si>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</si>
  <si>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</si>
  <si>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</si>
  <si>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</si>
  <si>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</si>
  <si>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</si>
  <si>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</si>
  <si>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</si>
  <si>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</si>
  <si>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</si>
  <si>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</si>
  <si>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</si>
  <si>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</si>
  <si>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</si>
  <si>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</si>
  <si>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</si>
  <si>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</si>
  <si>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</si>
  <si>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</si>
  <si>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</si>
  <si>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</si>
  <si>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</si>
  <si>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</si>
  <si>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</si>
  <si>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</si>
  <si>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</si>
  <si>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</si>
  <si>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</si>
  <si>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</si>
  <si>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</si>
  <si>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</si>
  <si>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</si>
  <si>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</si>
  <si>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</si>
  <si>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</si>
  <si>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</si>
  <si>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</si>
  <si>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</si>
  <si>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</si>
  <si>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</si>
  <si>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</si>
  <si>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</si>
  <si>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</si>
  <si>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</si>
  <si>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</si>
  <si>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</si>
  <si>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</si>
  <si>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</si>
  <si>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</si>
  <si>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</si>
  <si>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</si>
  <si>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</si>
  <si>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</si>
  <si>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</si>
  <si>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</si>
  <si>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</si>
  <si>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</si>
  <si>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</si>
  <si>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</si>
  <si>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</si>
  <si>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</si>
  <si>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</si>
  <si>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</si>
  <si>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</si>
  <si>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</si>
  <si>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</si>
  <si>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</si>
  <si>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</si>
  <si>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</si>
  <si>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</si>
  <si>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</si>
  <si>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</si>
  <si>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</si>
  <si>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</si>
  <si>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</si>
  <si>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</si>
  <si>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</si>
  <si>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</si>
  <si>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</si>
  <si>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</si>
  <si>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</si>
  <si>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</si>
  <si>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</si>
  <si>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</si>
  <si>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</si>
  <si>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</si>
  <si>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</si>
  <si>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</si>
  <si>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</si>
  <si>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</si>
  <si>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</si>
  <si>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</si>
  <si>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</si>
  <si>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</si>
  <si>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</si>
  <si>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</si>
  <si>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</si>
  <si>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</si>
  <si>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</si>
  <si>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</si>
  <si>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</si>
  <si>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</si>
  <si>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</si>
  <si>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</si>
  <si>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</si>
  <si>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</si>
  <si>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</si>
  <si>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</si>
  <si>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</si>
  <si>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</si>
  <si>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</si>
  <si>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</si>
  <si>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</si>
  <si>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</si>
  <si>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</si>
  <si>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</si>
  <si>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</si>
  <si>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</si>
  <si>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</si>
  <si>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</si>
  <si>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</si>
  <si>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</si>
  <si>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</si>
  <si>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</si>
  <si>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</si>
  <si>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</si>
  <si>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</si>
  <si>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</si>
  <si>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</si>
  <si>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</si>
  <si>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</si>
  <si>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</si>
  <si>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</si>
  <si>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</si>
  <si>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</si>
  <si>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</si>
  <si>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</si>
  <si>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</si>
  <si>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</si>
  <si>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</si>
  <si>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</si>
  <si>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</si>
  <si>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</si>
  <si>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</si>
  <si>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</si>
  <si>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</si>
  <si>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</si>
  <si>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</si>
  <si>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</si>
  <si>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</si>
  <si>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</si>
  <si>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</si>
  <si>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</si>
  <si>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</si>
  <si>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</si>
  <si>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</si>
  <si>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</si>
  <si>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</si>
  <si>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</si>
  <si>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</si>
  <si>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</si>
  <si>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</si>
  <si>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</si>
  <si>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</si>
  <si>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</si>
  <si>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</si>
  <si>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</si>
  <si>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</si>
  <si>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</si>
  <si>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</si>
  <si>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</si>
  <si>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</si>
  <si>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</si>
  <si>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</si>
  <si>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</si>
  <si>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</si>
  <si>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</si>
  <si>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</si>
  <si>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</si>
  <si>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</si>
  <si>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</si>
  <si>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</si>
  <si>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</si>
  <si>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</si>
  <si>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</si>
  <si>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</si>
  <si>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</si>
  <si>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</si>
  <si>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</si>
  <si>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</si>
  <si>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</si>
  <si>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</si>
  <si>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</si>
  <si>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</si>
  <si>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</si>
  <si>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</si>
  <si>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</si>
  <si>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</si>
  <si>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</si>
  <si>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</si>
  <si>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</si>
  <si>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</si>
  <si>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</si>
  <si>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</si>
  <si>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</si>
  <si>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</si>
  <si>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</si>
  <si>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</si>
  <si>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</si>
  <si>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</si>
  <si>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</si>
  <si>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</si>
  <si>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</si>
  <si>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</si>
  <si>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</si>
  <si>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</si>
  <si>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</si>
  <si>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</si>
  <si>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</si>
  <si>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</si>
  <si>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</si>
  <si>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</si>
  <si>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</si>
  <si>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</si>
  <si>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</si>
  <si>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</si>
  <si>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</si>
  <si>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</si>
  <si>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</si>
  <si>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</si>
  <si>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</si>
  <si>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</si>
  <si>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</si>
  <si>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</si>
  <si>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</si>
  <si>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</si>
  <si>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</si>
  <si>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</si>
  <si>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</si>
  <si>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</si>
  <si>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</si>
  <si>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</si>
  <si>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</si>
  <si>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</si>
  <si>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</si>
  <si>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</si>
  <si>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</si>
  <si>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</si>
  <si>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</si>
  <si>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</si>
  <si>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</si>
  <si>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</si>
  <si>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</si>
  <si>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</si>
  <si>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</si>
  <si>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</si>
  <si>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</si>
  <si>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</si>
  <si>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</si>
  <si>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</si>
  <si>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</si>
  <si>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</si>
  <si>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</si>
  <si>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</si>
  <si>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</si>
  <si>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</si>
  <si>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</si>
  <si>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</si>
  <si>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</si>
  <si>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</si>
  <si>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</si>
  <si>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</si>
  <si>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</si>
  <si>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</si>
  <si>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</si>
  <si>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</si>
  <si>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</si>
  <si>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</si>
  <si>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</si>
  <si>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</si>
  <si>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</si>
  <si>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</si>
  <si>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</si>
  <si>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</si>
  <si>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</si>
  <si>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</si>
  <si>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</si>
  <si>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</si>
  <si>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</si>
  <si>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</si>
  <si>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</si>
  <si>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</si>
  <si>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</si>
  <si>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</si>
  <si>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</si>
  <si>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</si>
  <si>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</si>
  <si>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</si>
  <si>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</si>
  <si>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</si>
  <si>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</si>
  <si>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</si>
  <si>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</si>
  <si>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</si>
  <si>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</si>
  <si>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</si>
  <si>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</si>
  <si>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</si>
  <si>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</si>
  <si>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</si>
  <si>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</si>
  <si>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</si>
  <si>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</si>
  <si>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</si>
  <si>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</si>
  <si>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</si>
  <si>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</si>
  <si>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</si>
  <si>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</si>
  <si>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</si>
  <si>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</si>
  <si>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</si>
  <si>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</si>
  <si>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</si>
  <si>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</si>
  <si>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</si>
  <si>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</si>
  <si>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</si>
  <si>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</si>
  <si>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</si>
  <si>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</si>
  <si>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</si>
  <si>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</si>
  <si>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</si>
  <si>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</si>
  <si>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</si>
  <si>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</si>
  <si>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</si>
  <si>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</si>
  <si>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</si>
  <si>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</si>
  <si>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</si>
  <si>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</si>
  <si>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</si>
  <si>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</si>
  <si>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</si>
  <si>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</si>
  <si>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</si>
  <si>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</si>
  <si>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</si>
  <si>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</si>
  <si>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</si>
  <si>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</si>
  <si>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</si>
  <si>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</si>
  <si>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</si>
  <si>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</si>
  <si>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</si>
  <si>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</si>
  <si>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</si>
  <si>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</si>
  <si>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</si>
  <si>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</si>
  <si>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</si>
  <si>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</si>
  <si>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</si>
  <si>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</si>
  <si>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</si>
  <si>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</si>
  <si>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</si>
  <si>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</si>
  <si>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</si>
  <si>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</si>
  <si>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</si>
  <si>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</si>
  <si>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</si>
  <si>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</si>
  <si>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</si>
  <si>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</si>
  <si>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</si>
  <si>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</si>
  <si>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</si>
  <si>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</si>
  <si>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</si>
  <si>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</si>
  <si>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</si>
  <si>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</si>
  <si>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</si>
  <si>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</si>
  <si>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</si>
  <si>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</si>
  <si>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</si>
  <si>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</si>
  <si>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</si>
  <si>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</si>
  <si>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</si>
  <si>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</si>
  <si>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</si>
  <si>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</si>
  <si>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</si>
  <si>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</si>
  <si>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</si>
  <si>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</si>
  <si>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</si>
  <si>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</si>
  <si>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</si>
  <si>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</si>
  <si>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</si>
  <si>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</si>
  <si>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</si>
  <si>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</si>
  <si>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</si>
  <si>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</si>
  <si>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</si>
  <si>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</si>
  <si>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</si>
  <si>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</si>
  <si>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</si>
  <si>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</si>
  <si>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</si>
  <si>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</si>
  <si>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</si>
  <si>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</si>
  <si>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</si>
  <si>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</si>
  <si>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</si>
  <si>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</si>
  <si>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</si>
  <si>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</si>
  <si>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</si>
  <si>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</si>
  <si>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</si>
  <si>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</si>
  <si>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</si>
  <si>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</si>
  <si>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</si>
  <si>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</si>
  <si>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</si>
  <si>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</si>
  <si>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</si>
  <si>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</si>
  <si>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</si>
  <si>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</si>
  <si>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</si>
  <si>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</si>
  <si>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</si>
  <si>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</si>
  <si>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</si>
  <si>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</si>
  <si>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</si>
  <si>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</si>
  <si>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</si>
  <si>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</si>
  <si>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</si>
  <si>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</si>
  <si>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</si>
  <si>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</si>
  <si>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</si>
  <si>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</si>
  <si>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</si>
  <si>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</si>
  <si>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</si>
  <si>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</si>
  <si>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</si>
  <si>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</si>
  <si>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</si>
  <si>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</si>
  <si>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</si>
  <si>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</si>
  <si>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</si>
  <si>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</si>
  <si>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</si>
  <si>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</si>
  <si>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</si>
  <si>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</si>
  <si>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</si>
  <si>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</si>
  <si>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</si>
  <si>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</si>
  <si>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</si>
  <si>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</si>
  <si>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</si>
  <si>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</si>
  <si>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</si>
  <si>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</si>
  <si>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</si>
  <si>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</si>
  <si>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</si>
  <si>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</si>
  <si>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</si>
  <si>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</si>
  <si>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</si>
  <si>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</si>
  <si>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</si>
  <si>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</si>
  <si>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</si>
  <si>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</si>
  <si>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</si>
  <si>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</si>
  <si>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</si>
  <si>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</si>
  <si>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</si>
  <si>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</si>
  <si>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</si>
  <si>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</si>
  <si>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</si>
  <si>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</si>
  <si>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</si>
  <si>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</si>
  <si>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</si>
  <si>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</si>
  <si>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</si>
  <si>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</si>
  <si>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</si>
  <si>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</si>
  <si>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</si>
  <si>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</si>
  <si>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</si>
  <si>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</si>
  <si>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</si>
  <si>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</si>
  <si>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</si>
  <si>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</si>
  <si>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</si>
  <si>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</si>
  <si>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</si>
  <si>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</si>
  <si>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</si>
  <si>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</si>
  <si>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</si>
  <si>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</si>
  <si>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</si>
  <si>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</si>
  <si>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</si>
  <si>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</si>
  <si>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</si>
  <si>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</si>
  <si>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</si>
  <si>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</si>
  <si>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</si>
  <si>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</si>
  <si>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</si>
  <si>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</si>
  <si>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</si>
  <si>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</si>
  <si>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</si>
  <si>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</si>
  <si>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</si>
  <si>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</si>
  <si>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</si>
  <si>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</si>
  <si>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</si>
  <si>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</si>
  <si>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</si>
  <si>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</si>
  <si>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</si>
  <si>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</si>
  <si>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</si>
  <si>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</si>
  <si>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</si>
  <si>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</si>
  <si>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</si>
  <si>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</si>
  <si>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</si>
  <si>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</si>
  <si>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</si>
  <si>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</si>
  <si>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</si>
  <si>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</si>
  <si>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</si>
  <si>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</si>
  <si>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</si>
  <si>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</si>
  <si>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</si>
  <si>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</si>
  <si>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</si>
  <si>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</si>
  <si>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</si>
  <si>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</si>
  <si>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</si>
  <si>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</si>
  <si>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</si>
  <si>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</si>
  <si>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</si>
  <si>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</si>
  <si>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</si>
  <si>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</si>
  <si>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</si>
  <si>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</si>
  <si>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</si>
  <si>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</si>
  <si>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</si>
  <si>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</si>
  <si>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</si>
  <si>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</si>
  <si>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</si>
  <si>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</si>
  <si>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</si>
  <si>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</si>
  <si>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</si>
  <si>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</si>
  <si>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</si>
  <si>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</si>
  <si>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</si>
  <si>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</si>
  <si>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</si>
  <si>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</si>
  <si>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</si>
  <si>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</si>
  <si>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</si>
  <si>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</si>
  <si>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</si>
  <si>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</si>
  <si>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</si>
  <si>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</si>
  <si>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</si>
  <si>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</si>
  <si>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</si>
  <si>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</si>
  <si>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</si>
  <si>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</si>
  <si>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</si>
  <si>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</si>
  <si>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</si>
  <si>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</si>
  <si>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</si>
  <si>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</si>
  <si>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</si>
  <si>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</si>
  <si>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</si>
  <si>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</si>
  <si>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</si>
  <si>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</si>
  <si>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</si>
  <si>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</si>
  <si>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</si>
  <si>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</si>
  <si>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</si>
  <si>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</si>
  <si>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</si>
  <si>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</si>
  <si>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</si>
  <si>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</si>
  <si>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</si>
  <si>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</si>
  <si>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</si>
  <si>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</si>
  <si>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</si>
  <si>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</si>
  <si>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</si>
  <si>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</si>
  <si>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</si>
  <si>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</si>
  <si>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</si>
  <si>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</si>
  <si>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</si>
  <si>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</si>
  <si>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</si>
  <si>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</si>
  <si>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</si>
  <si>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</si>
  <si>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</si>
  <si>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</si>
  <si>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</si>
  <si>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</si>
  <si>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</si>
  <si>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</si>
  <si>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</si>
  <si>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</si>
  <si>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</si>
  <si>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</si>
  <si>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</si>
  <si>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</si>
  <si>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</si>
  <si>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</si>
  <si>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</si>
  <si>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</si>
  <si>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</si>
  <si>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</si>
  <si>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</si>
  <si>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</si>
  <si>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</si>
  <si>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</si>
  <si>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</si>
  <si>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</si>
  <si>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</si>
  <si>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</si>
  <si>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</si>
  <si>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</si>
  <si>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</si>
  <si>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</si>
  <si>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</si>
  <si>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</si>
  <si>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</si>
  <si>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</si>
  <si>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</si>
  <si>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</si>
  <si>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</si>
  <si>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</si>
  <si>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</si>
  <si>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</si>
  <si>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</si>
  <si>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</si>
  <si>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</si>
  <si>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</si>
  <si>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</si>
  <si>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</si>
  <si>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</si>
  <si>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</si>
  <si>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</si>
  <si>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</si>
  <si>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</si>
  <si>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</si>
  <si>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</si>
  <si>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</si>
  <si>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</si>
  <si>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</si>
  <si>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</si>
  <si>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</si>
  <si>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</si>
  <si>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</si>
  <si>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</si>
  <si>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</si>
  <si>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</si>
  <si>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</si>
  <si>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</si>
  <si>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</si>
  <si>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</si>
  <si>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</si>
  <si>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</si>
  <si>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</si>
  <si>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</si>
  <si>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</si>
  <si>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</si>
  <si>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</si>
  <si>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</si>
  <si>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</si>
  <si>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</si>
  <si>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</si>
  <si>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</si>
  <si>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</si>
  <si>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</si>
  <si>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</si>
  <si>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</si>
  <si>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</si>
  <si>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</si>
  <si>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</si>
  <si>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</si>
  <si>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</si>
  <si>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</si>
  <si>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</si>
  <si>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</si>
  <si>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</si>
  <si>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</si>
  <si>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</si>
  <si>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</si>
  <si>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</si>
  <si>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</si>
  <si>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</si>
  <si>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</si>
  <si>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</si>
  <si>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</si>
  <si>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</si>
  <si>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</si>
  <si>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</si>
  <si>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</si>
  <si>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</si>
  <si>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</si>
  <si>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</si>
  <si>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</si>
  <si>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</si>
  <si>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</si>
  <si>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</si>
  <si>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</si>
  <si>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</si>
  <si>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</si>
  <si>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</si>
  <si>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</si>
  <si>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</si>
  <si>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</si>
  <si>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</si>
  <si>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</si>
  <si>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</si>
  <si>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</si>
  <si>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</si>
  <si>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</si>
  <si>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</si>
  <si>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</si>
  <si>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</si>
  <si>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</si>
  <si>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</si>
  <si>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</si>
  <si>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</si>
  <si>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</si>
  <si>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</si>
  <si>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</si>
  <si>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</si>
  <si>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</si>
  <si>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</si>
  <si>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</si>
  <si>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</si>
  <si>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</si>
  <si>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</si>
  <si>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</si>
  <si>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</si>
  <si>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</si>
  <si>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</si>
  <si>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</si>
  <si>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</si>
  <si>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</si>
  <si>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</si>
  <si>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</si>
  <si>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</si>
  <si>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</si>
  <si>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</si>
  <si>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</si>
  <si>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</si>
  <si>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</si>
  <si>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</si>
  <si>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</si>
  <si>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</si>
  <si>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</si>
  <si>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</si>
  <si>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</si>
  <si>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</si>
  <si>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</si>
  <si>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</si>
  <si>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</si>
  <si>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</si>
  <si>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</si>
  <si>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</si>
  <si>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</si>
  <si>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</si>
  <si>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</si>
  <si>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</si>
  <si>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</si>
  <si>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</si>
  <si>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</si>
  <si>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</si>
  <si>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</si>
  <si>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</si>
  <si>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</si>
  <si>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</si>
  <si>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</si>
  <si>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</si>
  <si>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</si>
  <si>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</si>
  <si>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</si>
  <si>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</si>
  <si>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</si>
  <si>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</si>
  <si>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</si>
  <si>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</si>
  <si>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</si>
  <si>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</si>
  <si>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</si>
  <si>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</si>
  <si>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</si>
  <si>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</si>
  <si>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</si>
  <si>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</si>
  <si>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</si>
  <si>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</si>
  <si>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</si>
  <si>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</si>
  <si>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</si>
  <si>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</si>
  <si>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</si>
  <si>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</si>
  <si>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</si>
  <si>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</si>
  <si>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</si>
  <si>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</si>
  <si>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</si>
  <si>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</si>
  <si>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</si>
  <si>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</si>
  <si>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</si>
  <si>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</si>
  <si>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</si>
  <si>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</si>
  <si>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</si>
  <si>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</si>
  <si>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</si>
  <si>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</si>
  <si>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</si>
  <si>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</si>
  <si>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</si>
  <si>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</si>
  <si>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</si>
  <si>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</si>
  <si>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</si>
  <si>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</si>
  <si>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</si>
  <si>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</si>
  <si>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</si>
  <si>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</si>
  <si>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</si>
  <si>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</si>
  <si>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</si>
  <si>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</si>
  <si>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</si>
  <si>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</si>
  <si>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</si>
  <si>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</si>
  <si>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</si>
  <si>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</si>
  <si>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</si>
  <si>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</si>
  <si>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</si>
  <si>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</si>
  <si>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</si>
  <si>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</si>
  <si>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</si>
  <si>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</si>
  <si>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</si>
  <si>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</si>
  <si>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</si>
  <si>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</si>
  <si>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</si>
  <si>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</si>
  <si>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</si>
  <si>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</si>
  <si>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</si>
  <si>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</si>
  <si>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</si>
  <si>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</si>
  <si>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</si>
  <si>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</si>
  <si>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</si>
  <si>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</si>
  <si>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</si>
  <si>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</si>
  <si>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</si>
  <si>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</si>
  <si>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</si>
  <si>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</si>
  <si>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</si>
  <si>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</si>
  <si>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</si>
  <si>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</si>
  <si>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</si>
  <si>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</si>
  <si>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</si>
  <si>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</si>
  <si>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</si>
  <si>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</si>
  <si>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</si>
  <si>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</si>
  <si>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</si>
  <si>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</si>
  <si>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</si>
  <si>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</si>
  <si>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</si>
  <si>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</si>
  <si>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</si>
  <si>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</si>
  <si>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</si>
  <si>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</si>
  <si>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</si>
  <si>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</si>
  <si>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</si>
  <si>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</si>
  <si>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</si>
  <si>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</si>
  <si>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</si>
  <si>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</si>
  <si>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</si>
  <si>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</si>
  <si>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</si>
  <si>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</si>
  <si>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</si>
  <si>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</si>
  <si>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</si>
  <si>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</si>
  <si>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</si>
  <si>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</si>
  <si>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</si>
  <si>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</si>
  <si>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</si>
  <si>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</si>
  <si>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</si>
  <si>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</si>
  <si>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</si>
  <si>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</si>
  <si>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</si>
  <si>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</si>
  <si>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</si>
  <si>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</si>
  <si>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</si>
  <si>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</si>
  <si>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</si>
  <si>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</si>
  <si>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</si>
  <si>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</si>
  <si>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</si>
  <si>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</si>
  <si>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</si>
  <si>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</si>
  <si>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</si>
  <si>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</si>
  <si>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</si>
  <si>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</si>
  <si>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</si>
  <si>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</si>
  <si>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</si>
  <si>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</si>
  <si>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</si>
  <si>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</si>
  <si>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</si>
  <si>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</si>
  <si>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</si>
  <si>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</si>
  <si>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</si>
  <si>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</si>
  <si>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</si>
  <si>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</si>
  <si>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</si>
  <si>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</si>
  <si>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</si>
  <si>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</si>
  <si>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</si>
  <si>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</si>
  <si>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</si>
  <si>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</si>
  <si>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</si>
  <si>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</si>
  <si>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</si>
  <si>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</si>
  <si>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</si>
  <si>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</si>
  <si>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</si>
  <si>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</si>
  <si>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</si>
  <si>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</si>
  <si>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</si>
  <si>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</si>
  <si>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</si>
  <si>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</si>
  <si>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</si>
  <si>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</si>
  <si>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</si>
  <si>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</si>
  <si>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</si>
  <si>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</si>
  <si>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</si>
  <si>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</si>
  <si>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</si>
  <si>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</si>
  <si>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</si>
  <si>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</si>
  <si>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</si>
  <si>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</si>
  <si>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</si>
  <si>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</si>
  <si>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</si>
  <si>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</si>
  <si>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</si>
  <si>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</si>
  <si>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</si>
  <si>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</si>
  <si>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</si>
  <si>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</si>
  <si>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</si>
  <si>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</si>
  <si>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</si>
  <si>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</si>
  <si>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</si>
  <si>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</si>
  <si>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</si>
  <si>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</si>
  <si>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</si>
  <si>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</si>
  <si>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</si>
  <si>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</si>
  <si>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</si>
  <si>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</si>
  <si>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</si>
  <si>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</si>
  <si>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</si>
  <si>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</si>
  <si>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</si>
  <si>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</si>
  <si>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</si>
  <si>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</si>
  <si>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</si>
  <si>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</si>
  <si>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</si>
  <si>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</si>
  <si>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</si>
  <si>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</si>
  <si>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</si>
  <si>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</si>
  <si>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</si>
  <si>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</si>
  <si>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</si>
  <si>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</si>
  <si>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</si>
  <si>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</si>
  <si>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</si>
  <si>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</si>
  <si>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</si>
  <si>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</si>
  <si>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</si>
  <si>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</si>
  <si>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</si>
  <si>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</si>
  <si>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</si>
  <si>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</si>
  <si>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</si>
  <si>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</si>
  <si>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</si>
  <si>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</si>
  <si>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</si>
  <si>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</si>
  <si>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</si>
  <si>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</si>
  <si>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</si>
  <si>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</si>
  <si>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</si>
  <si>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</si>
  <si>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</si>
  <si>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</si>
  <si>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</si>
  <si>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</si>
  <si>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</si>
  <si>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</si>
  <si>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</si>
  <si>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</si>
  <si>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</si>
  <si>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</si>
  <si>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</si>
  <si>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</si>
  <si>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</si>
  <si>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</si>
  <si>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</si>
  <si>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</si>
  <si>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</si>
  <si>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</si>
  <si>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</si>
  <si>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</si>
  <si>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</si>
  <si>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</si>
  <si>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</si>
  <si>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</si>
  <si>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</si>
  <si>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</si>
  <si>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</si>
  <si>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</si>
  <si>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</si>
  <si>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</si>
  <si>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</si>
  <si>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</si>
  <si>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</si>
  <si>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</si>
  <si>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</si>
  <si>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</si>
  <si>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</si>
  <si>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</si>
  <si>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</si>
  <si>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</si>
  <si>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</si>
  <si>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</si>
  <si>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</si>
  <si>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</si>
  <si>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</si>
  <si>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</si>
  <si>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</si>
  <si>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</si>
  <si>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</si>
  <si>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</si>
  <si>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</si>
  <si>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</si>
  <si>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</si>
  <si>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</si>
  <si>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</si>
  <si>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</si>
  <si>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</si>
  <si>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</si>
  <si>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</si>
  <si>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</si>
  <si>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</si>
  <si>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</si>
  <si>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</si>
  <si>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</si>
  <si>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</si>
  <si>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</si>
  <si>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</si>
  <si>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</si>
  <si>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</si>
  <si>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</si>
  <si>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</si>
  <si>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</si>
  <si>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</si>
  <si>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</si>
  <si>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</si>
  <si>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</si>
  <si>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</si>
  <si>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</si>
  <si>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</si>
  <si>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</si>
  <si>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</si>
  <si>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</si>
  <si>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</si>
  <si>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</si>
  <si>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</si>
  <si>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</si>
  <si>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</si>
  <si>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</si>
  <si>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</si>
  <si>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</si>
  <si>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</si>
  <si>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</si>
  <si>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</si>
  <si>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</si>
  <si>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</si>
  <si>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</si>
  <si>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</si>
  <si>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</si>
  <si>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</si>
  <si>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</si>
  <si>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</si>
  <si>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</si>
  <si>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</si>
  <si>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</si>
  <si>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</si>
  <si>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</si>
  <si>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</si>
  <si>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</si>
  <si>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</si>
  <si>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</si>
  <si>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</si>
  <si>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</si>
  <si>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</si>
  <si>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</si>
  <si>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</si>
  <si>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</si>
  <si>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</si>
  <si>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</si>
  <si>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</si>
  <si>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</si>
  <si>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</si>
  <si>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</si>
  <si>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</si>
  <si>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</si>
  <si>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</si>
  <si>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</si>
  <si>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</si>
  <si>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</si>
  <si>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</si>
  <si>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</si>
  <si>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</si>
  <si>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</si>
  <si>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</si>
  <si>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</si>
  <si>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</si>
  <si>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</si>
  <si>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</si>
  <si>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</si>
  <si>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</si>
  <si>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</si>
  <si>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</si>
  <si>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</si>
  <si>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</si>
  <si>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</si>
  <si>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</si>
  <si>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</si>
  <si>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</si>
  <si>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</si>
  <si>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</si>
  <si>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</si>
  <si>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</si>
  <si>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</si>
  <si>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</si>
  <si>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</si>
  <si>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</si>
  <si>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</si>
  <si>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</si>
  <si>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</si>
  <si>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</si>
  <si>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</si>
  <si>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</si>
  <si>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</si>
  <si>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</si>
  <si>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</si>
  <si>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</si>
  <si>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</si>
  <si>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</si>
  <si>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</si>
  <si>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</si>
  <si>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</si>
  <si>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</si>
  <si>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</si>
  <si>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</si>
  <si>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</si>
  <si>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</si>
  <si>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</si>
  <si>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</si>
  <si>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</si>
  <si>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</si>
  <si>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</si>
  <si>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</si>
  <si>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</si>
  <si>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</si>
  <si>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</si>
  <si>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</si>
  <si>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</si>
  <si>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</si>
  <si>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</si>
  <si>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</si>
  <si>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</si>
  <si>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</si>
  <si>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</si>
  <si>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</si>
  <si>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</si>
  <si>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</si>
  <si>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</si>
  <si>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</si>
  <si>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</si>
  <si>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</si>
  <si>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</si>
  <si>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</si>
  <si>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</si>
  <si>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</si>
  <si>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</si>
  <si>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</si>
  <si>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</si>
  <si>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</si>
  <si>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</si>
  <si>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</si>
  <si>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</si>
  <si>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</si>
  <si>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</si>
  <si>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</si>
  <si>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</si>
  <si>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</si>
  <si>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</si>
  <si>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</si>
  <si>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</si>
  <si>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</si>
  <si>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</si>
  <si>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</si>
  <si>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</si>
  <si>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</si>
  <si>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</si>
  <si>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</si>
  <si>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</si>
  <si>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</si>
  <si>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</si>
  <si>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</si>
  <si>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</si>
  <si>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</si>
  <si>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</si>
  <si>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</si>
  <si>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</si>
  <si>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</si>
  <si>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</si>
  <si>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</si>
  <si>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</si>
  <si>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</si>
  <si>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</si>
  <si>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</si>
  <si>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</si>
  <si>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</si>
  <si>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</si>
  <si>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</si>
  <si>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</si>
  <si>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</si>
  <si>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</si>
  <si>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</si>
  <si>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</si>
  <si>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</si>
  <si>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</si>
  <si>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</si>
  <si>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</si>
  <si>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</si>
  <si>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</si>
  <si>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</si>
  <si>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</si>
  <si>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</si>
  <si>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</si>
  <si>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</si>
  <si>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</si>
  <si>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</si>
  <si>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</si>
  <si>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</si>
  <si>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</si>
  <si>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</si>
  <si>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</si>
  <si>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</si>
  <si>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</si>
  <si>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</si>
  <si>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</si>
  <si>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</si>
  <si>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</si>
  <si>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</si>
  <si>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</si>
  <si>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</si>
  <si>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</si>
  <si>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</si>
  <si>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</si>
  <si>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</si>
  <si>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</si>
  <si>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</si>
  <si>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</si>
  <si>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</si>
  <si>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</si>
  <si>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</si>
  <si>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</si>
  <si>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</si>
  <si>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</si>
  <si>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</si>
  <si>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</si>
  <si>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</si>
  <si>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</si>
  <si>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</si>
  <si>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</si>
  <si>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</si>
  <si>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</si>
  <si>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</si>
  <si>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</si>
  <si>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</si>
  <si>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</si>
  <si>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</si>
  <si>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</si>
  <si>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</si>
  <si>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</si>
  <si>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</si>
  <si>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</si>
  <si>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</si>
  <si>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</si>
  <si>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</si>
  <si>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</si>
  <si>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</si>
  <si>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</si>
  <si>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</si>
  <si>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</si>
  <si>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</si>
  <si>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</si>
  <si>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</si>
  <si>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</si>
  <si>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</si>
  <si>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</si>
  <si>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</si>
  <si>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</si>
  <si>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</si>
  <si>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</si>
  <si>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</si>
  <si>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</si>
  <si>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</si>
  <si>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</si>
  <si>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</si>
  <si>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</si>
  <si>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</si>
  <si>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</si>
  <si>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</si>
  <si>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</si>
  <si>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</si>
  <si>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</si>
  <si>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</si>
  <si>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</si>
  <si>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</si>
  <si>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</si>
  <si>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</si>
  <si>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</si>
  <si>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</si>
  <si>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</si>
  <si>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</si>
  <si>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</si>
  <si>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</si>
  <si>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</si>
  <si>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</si>
  <si>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</si>
  <si>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</si>
  <si>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</si>
  <si>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</si>
  <si>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</si>
  <si>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</si>
  <si>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</si>
  <si>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</si>
  <si>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</si>
  <si>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</si>
  <si>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</si>
  <si>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</si>
  <si>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</si>
  <si>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</si>
  <si>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</si>
  <si>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</si>
  <si>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</si>
  <si>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</si>
  <si>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</si>
  <si>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</si>
  <si>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</si>
  <si>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</si>
  <si>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</si>
  <si>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</si>
  <si>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</si>
  <si>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</si>
  <si>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</si>
  <si>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</si>
  <si>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</si>
  <si>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</si>
  <si>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</si>
  <si>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</si>
  <si>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</si>
  <si>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</si>
  <si>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</si>
  <si>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</si>
  <si>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</si>
  <si>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</si>
  <si>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</si>
  <si>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</si>
  <si>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</si>
  <si>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</si>
  <si>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</si>
  <si>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</si>
  <si>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</si>
  <si>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</si>
  <si>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</si>
  <si>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</si>
  <si>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</si>
  <si>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</si>
  <si>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</si>
  <si>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</si>
  <si>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</si>
  <si>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</si>
  <si>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</si>
  <si>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</si>
  <si>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</si>
  <si>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</si>
  <si>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</si>
  <si>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</si>
  <si>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</si>
  <si>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</si>
  <si>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</si>
  <si>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</si>
  <si>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</si>
  <si>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</si>
  <si>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</si>
  <si>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</si>
  <si>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</si>
  <si>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</si>
  <si>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</si>
  <si>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</si>
  <si>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</si>
  <si>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</si>
  <si>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</si>
  <si>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</si>
  <si>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</si>
  <si>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</si>
  <si>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</si>
  <si>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</si>
  <si>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</si>
  <si>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</si>
  <si>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</si>
  <si>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</si>
  <si>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</si>
  <si>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</si>
  <si>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</si>
  <si>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</si>
  <si>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</si>
  <si>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</si>
  <si>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</si>
  <si>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</si>
  <si>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</si>
  <si>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</si>
  <si>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</si>
  <si>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</si>
  <si>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</si>
  <si>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</si>
  <si>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</si>
  <si>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</si>
  <si>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</si>
  <si>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</si>
  <si>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</si>
  <si>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</si>
  <si>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</si>
  <si>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</si>
  <si>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</si>
  <si>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</si>
  <si>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</si>
  <si>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</si>
  <si>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</si>
  <si>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</si>
  <si>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</si>
  <si>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</si>
  <si>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</si>
  <si>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</si>
  <si>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</si>
  <si>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</si>
  <si>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</si>
  <si>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</si>
  <si>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</si>
  <si>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</si>
  <si>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</si>
  <si>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</si>
  <si>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</si>
  <si>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</si>
  <si>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</si>
  <si>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</si>
  <si>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</si>
  <si>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</si>
  <si>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</si>
  <si>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</si>
  <si>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</si>
  <si>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</si>
  <si>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</si>
  <si>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</si>
  <si>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</si>
  <si>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</si>
  <si>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</si>
  <si>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</si>
  <si>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</si>
  <si>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</si>
  <si>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</si>
  <si>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</si>
  <si>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</si>
  <si>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</si>
  <si>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</si>
  <si>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</si>
  <si>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</si>
  <si>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</si>
  <si>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</si>
  <si>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</si>
  <si>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</si>
  <si>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</si>
  <si>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</si>
  <si>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</si>
  <si>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</si>
  <si>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</si>
  <si>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</si>
  <si>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</si>
  <si>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</si>
  <si>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</si>
  <si>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</si>
  <si>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</si>
  <si>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</si>
  <si>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</si>
  <si>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</si>
  <si>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</si>
  <si>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</si>
  <si>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</si>
  <si>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</si>
  <si>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</si>
  <si>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</si>
  <si>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</si>
  <si>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</si>
  <si>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</si>
  <si>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</si>
  <si>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</si>
  <si>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</si>
  <si>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</si>
  <si>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</si>
  <si>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</si>
  <si>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</si>
  <si>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</si>
  <si>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</si>
  <si>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</si>
  <si>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</si>
  <si>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</si>
  <si>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</si>
  <si>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</si>
  <si>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</si>
  <si>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</si>
  <si>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</si>
  <si>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</si>
  <si>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</si>
  <si>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</si>
  <si>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</si>
  <si>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</si>
  <si>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</si>
  <si>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</si>
  <si>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</si>
  <si>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</si>
  <si>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</si>
  <si>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</si>
  <si>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</si>
  <si>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</si>
  <si>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</si>
  <si>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</si>
  <si>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</si>
  <si>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</si>
  <si>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</si>
  <si>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</si>
  <si>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</si>
  <si>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</si>
  <si>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</si>
  <si>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</si>
  <si>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</si>
  <si>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</si>
  <si>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</si>
  <si>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</si>
  <si>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</si>
  <si>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</si>
  <si>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</si>
  <si>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</si>
  <si>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</si>
  <si>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</si>
  <si>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</si>
  <si>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</si>
  <si>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</si>
  <si>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</si>
  <si>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</si>
  <si>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</si>
  <si>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</si>
  <si>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</si>
  <si>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</si>
  <si>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</si>
  <si>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</si>
  <si>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</si>
  <si>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</si>
  <si>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</si>
  <si>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</si>
  <si>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</si>
  <si>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</si>
  <si>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</si>
  <si>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</si>
  <si>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</si>
  <si>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</si>
  <si>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</si>
  <si>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</si>
  <si>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</si>
  <si>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</si>
  <si>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</si>
  <si>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</si>
  <si>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</si>
  <si>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</si>
  <si>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</si>
  <si>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</si>
  <si>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</si>
  <si>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</si>
  <si>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</si>
  <si>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</si>
  <si>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</si>
  <si>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</si>
  <si>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</si>
  <si>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</si>
  <si>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</si>
  <si>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</si>
  <si>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</si>
  <si>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</si>
  <si>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</si>
  <si>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</si>
  <si>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</si>
  <si>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</si>
  <si>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</si>
  <si>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</si>
  <si>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</si>
  <si>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</si>
  <si>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</si>
  <si>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</si>
  <si>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</si>
  <si>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</si>
  <si>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</si>
  <si>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</si>
  <si>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</si>
  <si>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</si>
  <si>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</si>
  <si>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</si>
  <si>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</si>
  <si>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</si>
  <si>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</si>
  <si>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</si>
  <si>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</si>
  <si>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</si>
  <si>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</si>
  <si>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</si>
  <si>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</si>
  <si>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</si>
  <si>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</si>
  <si>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</si>
  <si>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</si>
  <si>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</si>
  <si>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</si>
  <si>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</si>
  <si>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</si>
  <si>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</si>
  <si>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</si>
  <si>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</si>
  <si>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</si>
  <si>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</si>
  <si>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</si>
  <si>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</si>
  <si>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</si>
  <si>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</si>
  <si>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</si>
  <si>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</si>
  <si>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</si>
  <si>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</si>
  <si>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</si>
  <si>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</si>
  <si>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</si>
  <si>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</si>
  <si>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</si>
  <si>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</si>
  <si>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</si>
  <si>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</si>
  <si>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</si>
  <si>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</si>
  <si>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</si>
  <si>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</si>
  <si>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</si>
  <si>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</si>
  <si>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</si>
  <si>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</si>
  <si>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</si>
  <si>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</si>
  <si>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</si>
  <si>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</si>
  <si>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</si>
  <si>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</si>
  <si>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</si>
  <si>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</si>
  <si>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</si>
  <si>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</si>
  <si>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</si>
  <si>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</si>
  <si>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</si>
  <si>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</si>
  <si>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</si>
  <si>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</si>
  <si>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</si>
  <si>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</si>
  <si>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</si>
  <si>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</si>
  <si>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</si>
  <si>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</si>
  <si>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</si>
  <si>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</si>
  <si>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</si>
  <si>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</si>
  <si>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</si>
  <si>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</si>
  <si>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</si>
  <si>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</si>
  <si>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</si>
  <si>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</si>
  <si>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</si>
  <si>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</si>
  <si>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</si>
  <si>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</si>
  <si>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</si>
  <si>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</si>
  <si>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</si>
  <si>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</si>
  <si>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</si>
  <si>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</si>
  <si>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</si>
  <si>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</si>
  <si>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</si>
  <si>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</si>
  <si>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</si>
  <si>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</si>
  <si>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</si>
  <si>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</si>
  <si>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</si>
  <si>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</si>
  <si>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</si>
  <si>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</si>
  <si>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</si>
  <si>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</si>
  <si>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</si>
  <si>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</si>
  <si>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</si>
  <si>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</si>
  <si>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</si>
  <si>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</si>
  <si>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</si>
  <si>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</si>
  <si>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</si>
  <si>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</si>
  <si>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</si>
  <si>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</si>
  <si>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</si>
  <si>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</si>
  <si>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</si>
  <si>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</si>
  <si>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</si>
  <si>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</si>
  <si>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</si>
  <si>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</si>
  <si>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</si>
  <si>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</si>
  <si>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</si>
  <si>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</si>
  <si>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</si>
  <si>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</si>
  <si>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</si>
  <si>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</si>
  <si>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</si>
  <si>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</si>
  <si>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</si>
  <si>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</si>
  <si>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</si>
  <si>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</si>
  <si>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</si>
  <si>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</si>
  <si>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</si>
  <si>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</si>
  <si>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</si>
  <si>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</si>
  <si>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</si>
  <si>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</si>
  <si>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</si>
  <si>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</si>
  <si>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</si>
  <si>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</si>
  <si>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</si>
  <si>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</si>
  <si>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</si>
  <si>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</si>
  <si>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</si>
  <si>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</si>
  <si>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</si>
  <si>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</si>
  <si>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</si>
  <si>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</si>
  <si>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</si>
  <si>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</si>
  <si>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</si>
  <si>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</si>
  <si>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</si>
  <si>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</si>
  <si>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</si>
  <si>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</si>
  <si>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</si>
  <si>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</si>
  <si>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</si>
  <si>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</si>
  <si>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</si>
  <si>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</si>
  <si>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</si>
  <si>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</si>
  <si>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</si>
  <si>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</si>
  <si>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</si>
  <si>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</si>
  <si>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</si>
  <si>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</si>
  <si>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</si>
  <si>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</si>
  <si>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</si>
  <si>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</si>
  <si>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</si>
  <si>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</si>
  <si>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</si>
  <si>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</si>
  <si>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</si>
  <si>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</si>
  <si>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</si>
  <si>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</si>
  <si>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</si>
  <si>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</si>
  <si>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</si>
  <si>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</si>
  <si>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</si>
  <si>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</si>
  <si>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</si>
  <si>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</si>
  <si>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</si>
  <si>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</si>
  <si>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</si>
  <si>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</si>
  <si>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</si>
  <si>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</si>
  <si>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</si>
  <si>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</si>
  <si>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</si>
  <si>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</si>
  <si>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</si>
  <si>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</si>
  <si>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</si>
  <si>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</si>
  <si>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</si>
  <si>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</si>
  <si>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</si>
  <si>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</si>
  <si>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</si>
  <si>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</si>
  <si>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</si>
  <si>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</si>
  <si>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</si>
  <si>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</si>
  <si>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</si>
  <si>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</si>
  <si>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</si>
  <si>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</si>
  <si>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</si>
  <si>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</si>
  <si>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</si>
  <si>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</si>
  <si>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</si>
  <si>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</si>
  <si>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</si>
  <si>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</si>
  <si>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</si>
  <si>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</si>
  <si>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</si>
  <si>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</si>
  <si>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</si>
  <si>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</si>
  <si>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</si>
  <si>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</si>
  <si>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</si>
  <si>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</si>
  <si>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</si>
  <si>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</si>
  <si>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</si>
  <si>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</si>
  <si>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</si>
  <si>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</si>
  <si>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</si>
  <si>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</si>
  <si>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</si>
  <si>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</si>
  <si>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</si>
  <si>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</si>
  <si>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</si>
  <si>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</si>
  <si>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</si>
  <si>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</si>
  <si>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</si>
  <si>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</si>
  <si>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</si>
  <si>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</si>
  <si>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</si>
  <si>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</si>
  <si>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</si>
  <si>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</si>
  <si>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</si>
  <si>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</si>
  <si>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</si>
  <si>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</si>
  <si>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</si>
  <si>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</si>
  <si>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</si>
  <si>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</si>
  <si>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</si>
  <si>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</si>
  <si>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</si>
  <si>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</si>
  <si>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</si>
  <si>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</si>
  <si>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</si>
  <si>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</si>
  <si>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</si>
  <si>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</si>
  <si>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</si>
  <si>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</si>
  <si>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</si>
  <si>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</si>
  <si>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</si>
  <si>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</si>
  <si>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</si>
  <si>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</si>
  <si>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</si>
  <si>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</si>
  <si>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</si>
  <si>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</si>
  <si>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</si>
  <si>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</si>
  <si>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</si>
  <si>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</si>
  <si>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</si>
  <si>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</si>
  <si>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</si>
  <si>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</si>
  <si>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</si>
  <si>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</si>
  <si>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</si>
  <si>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</si>
  <si>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</si>
  <si>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</si>
  <si>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</si>
  <si>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</si>
  <si>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</si>
  <si>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</si>
  <si>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</si>
  <si>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</si>
  <si>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</si>
  <si>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</si>
  <si>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</si>
  <si>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</si>
  <si>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</si>
  <si>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</si>
  <si>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</si>
  <si>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</si>
  <si>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</si>
  <si>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</si>
  <si>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</si>
  <si>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</si>
  <si>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</si>
  <si>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</si>
  <si>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</si>
  <si>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</si>
  <si>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</si>
  <si>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</si>
  <si>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</si>
  <si>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</si>
  <si>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</si>
  <si>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</si>
  <si>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</si>
  <si>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</si>
  <si>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</si>
  <si>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</si>
  <si>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</si>
  <si>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</si>
  <si>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</si>
  <si>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</si>
  <si>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</si>
  <si>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</si>
  <si>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</si>
  <si>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</si>
  <si>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</si>
  <si>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</si>
  <si>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</si>
  <si>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</si>
  <si>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</si>
  <si>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</si>
  <si>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</si>
  <si>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</si>
  <si>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</si>
  <si>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</si>
  <si>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</si>
  <si>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</si>
  <si>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</si>
  <si>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</si>
  <si>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</si>
  <si>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</si>
  <si>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</si>
  <si>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</si>
  <si>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</si>
  <si>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</si>
  <si>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</si>
  <si>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</si>
  <si>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</si>
  <si>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</si>
  <si>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</si>
  <si>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</si>
  <si>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</si>
  <si>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</si>
  <si>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</si>
  <si>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</si>
  <si>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</si>
  <si>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</si>
  <si>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</si>
  <si>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</si>
  <si>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</si>
  <si>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</si>
  <si>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</si>
  <si>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</si>
  <si>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</si>
  <si>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</si>
  <si>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</si>
  <si>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</si>
  <si>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</si>
  <si>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</si>
  <si>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</si>
  <si>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</si>
  <si>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</si>
  <si>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</si>
  <si>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</si>
  <si>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</si>
  <si>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</si>
  <si>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</si>
  <si>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</si>
  <si>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</si>
  <si>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</si>
  <si>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</si>
  <si>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</si>
  <si>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</si>
  <si>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</si>
  <si>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</si>
  <si>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</si>
  <si>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</si>
  <si>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</si>
  <si>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</si>
  <si>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</si>
  <si>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</si>
  <si>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</si>
  <si>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</si>
  <si>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</si>
  <si>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</si>
  <si>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</si>
  <si>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</si>
  <si>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</si>
  <si>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</si>
  <si>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</si>
  <si>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</si>
  <si>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</si>
  <si>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</si>
  <si>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</si>
  <si>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</si>
  <si>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</si>
  <si>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</si>
  <si>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</si>
  <si>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</si>
  <si>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</si>
  <si>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</si>
  <si>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</si>
  <si>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</si>
  <si>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</si>
  <si>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</si>
  <si>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</si>
  <si>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</si>
  <si>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</si>
  <si>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</si>
  <si>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</si>
  <si>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</si>
  <si>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</si>
  <si>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</si>
  <si>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</si>
  <si>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</si>
  <si>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</si>
  <si>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</si>
  <si>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</si>
  <si>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</si>
  <si>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</si>
  <si>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</si>
  <si>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</si>
  <si>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</si>
  <si>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</si>
  <si>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</si>
  <si>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</si>
  <si>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</si>
  <si>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</si>
  <si>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</si>
  <si>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</si>
  <si>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</si>
  <si>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</si>
  <si>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</si>
  <si>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</si>
  <si>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</si>
  <si>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</si>
  <si>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</si>
  <si>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</si>
  <si>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</si>
  <si>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</si>
  <si>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</si>
  <si>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</si>
  <si>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</si>
  <si>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</si>
  <si>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</si>
  <si>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</si>
  <si>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</si>
  <si>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</si>
  <si>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</si>
  <si>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</si>
  <si>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</si>
  <si>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</si>
  <si>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</si>
  <si>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</si>
  <si>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</si>
  <si>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</si>
  <si>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</si>
  <si>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</si>
  <si>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</si>
  <si>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</si>
  <si>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</si>
  <si>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</si>
  <si>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</si>
  <si>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</si>
  <si>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</si>
  <si>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</si>
  <si>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</si>
  <si>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</si>
  <si>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</si>
  <si>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</si>
  <si>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</si>
  <si>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</si>
  <si>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</si>
  <si>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</si>
  <si>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</si>
  <si>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</si>
  <si>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</si>
  <si>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</si>
  <si>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</si>
  <si>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</si>
  <si>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</si>
  <si>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</si>
  <si>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</si>
  <si>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</si>
  <si>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</si>
  <si>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</si>
  <si>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</si>
  <si>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</si>
  <si>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</si>
  <si>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</si>
  <si>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</si>
  <si>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</si>
  <si>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</si>
  <si>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</si>
  <si>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</si>
  <si>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</si>
  <si>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</si>
  <si>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</si>
  <si>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</si>
  <si>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</si>
  <si>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</si>
  <si>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</si>
  <si>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</si>
  <si>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</si>
  <si>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</si>
  <si>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</si>
  <si>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</si>
  <si>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</si>
  <si>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</si>
  <si>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</si>
  <si>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</si>
  <si>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</si>
  <si>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</si>
  <si>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</si>
  <si>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</si>
  <si>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</si>
  <si>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</si>
  <si>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</si>
  <si>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</si>
  <si>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</si>
  <si>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</si>
  <si>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</si>
  <si>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</si>
  <si>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</si>
  <si>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</si>
  <si>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</si>
  <si>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</si>
  <si>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</si>
  <si>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</si>
  <si>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</si>
  <si>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</si>
  <si>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</si>
  <si>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</si>
  <si>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</si>
  <si>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</si>
  <si>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</si>
  <si>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</si>
  <si>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</si>
  <si>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</si>
  <si>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</si>
  <si>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</si>
  <si>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</si>
  <si>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</si>
  <si>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</si>
  <si>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</si>
  <si>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</si>
  <si>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</si>
  <si>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</si>
  <si>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</si>
  <si>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</si>
  <si>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</si>
  <si>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</si>
  <si>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</si>
  <si>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</si>
  <si>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</si>
  <si>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</si>
  <si>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</si>
  <si>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</si>
  <si>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</si>
  <si>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</si>
  <si>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</si>
  <si>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</si>
  <si>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</si>
  <si>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</si>
  <si>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</si>
  <si>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</si>
  <si>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</si>
  <si>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</si>
  <si>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</si>
  <si>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</si>
  <si>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</si>
  <si>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</si>
  <si>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</si>
  <si>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</si>
  <si>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</si>
  <si>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</si>
  <si>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</si>
  <si>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</si>
  <si>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</si>
  <si>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</si>
  <si>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</si>
  <si>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</si>
  <si>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</si>
  <si>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</si>
  <si>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</si>
  <si>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</si>
  <si>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</si>
  <si>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</si>
  <si>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</si>
  <si>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</si>
  <si>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</si>
  <si>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</si>
  <si>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</si>
  <si>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</si>
  <si>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</si>
  <si>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</si>
  <si>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</si>
  <si>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</si>
  <si>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</si>
  <si>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</si>
  <si>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</si>
  <si>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</si>
  <si>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</si>
  <si>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</si>
  <si>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</si>
  <si>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</si>
  <si>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</si>
  <si>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</si>
  <si>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</si>
  <si>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</si>
  <si>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</si>
  <si>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</si>
  <si>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</si>
  <si>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</si>
  <si>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</si>
  <si>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</si>
  <si>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</si>
  <si>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</si>
  <si>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</si>
  <si>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</si>
  <si>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</si>
  <si>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</si>
  <si>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</si>
  <si>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</si>
  <si>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</si>
  <si>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</si>
  <si>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</si>
  <si>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</si>
  <si>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</si>
  <si>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</si>
  <si>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</si>
  <si>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</si>
  <si>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</si>
  <si>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</si>
  <si>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</si>
  <si>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</si>
  <si>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</si>
  <si>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</si>
  <si>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</si>
  <si>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</si>
  <si>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</si>
  <si>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</si>
  <si>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</si>
  <si>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</si>
  <si>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</si>
  <si>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</si>
  <si>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</si>
  <si>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</si>
  <si>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</si>
  <si>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</si>
  <si>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</si>
  <si>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</si>
  <si>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</si>
  <si>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</si>
  <si>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</si>
  <si>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</si>
  <si>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</si>
  <si>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</si>
  <si>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</si>
  <si>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</si>
  <si>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</si>
  <si>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</si>
  <si>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</si>
  <si>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</si>
  <si>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</si>
  <si>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</si>
  <si>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</si>
  <si>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</si>
  <si>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</si>
  <si>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</si>
  <si>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</si>
  <si>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</si>
  <si>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</si>
  <si>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</si>
  <si>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</si>
  <si>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</si>
  <si>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</si>
  <si>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</si>
  <si>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</si>
  <si>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</si>
  <si>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</si>
  <si>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</si>
  <si>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</si>
  <si>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</si>
  <si>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</si>
  <si>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</si>
  <si>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</si>
  <si>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</si>
  <si>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</si>
  <si>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</si>
  <si>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</si>
  <si>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</si>
  <si>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</si>
  <si>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</si>
  <si>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</si>
  <si>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</si>
  <si>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</si>
  <si>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</si>
  <si>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</si>
  <si>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</si>
  <si>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</si>
  <si>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</si>
  <si>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</si>
  <si>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</si>
  <si>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</si>
  <si>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</si>
  <si>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</si>
  <si>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</si>
  <si>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</si>
  <si>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</si>
  <si>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</si>
  <si>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</si>
  <si>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</si>
  <si>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</si>
  <si>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</si>
  <si>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</si>
  <si>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</si>
  <si>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</si>
  <si>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</si>
  <si>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</si>
  <si>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</si>
  <si>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</si>
  <si>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</si>
  <si>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</si>
  <si>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</si>
  <si>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</si>
  <si>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</si>
  <si>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</si>
  <si>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</si>
  <si>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</si>
  <si>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</si>
  <si>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</si>
  <si>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</si>
  <si>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</si>
  <si>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</si>
  <si>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</si>
  <si>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</si>
  <si>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</si>
  <si>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</si>
  <si>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</si>
  <si>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</si>
  <si>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</si>
  <si>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</si>
  <si>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</si>
  <si>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</si>
  <si>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</si>
  <si>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</si>
  <si>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</si>
  <si>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</si>
  <si>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</si>
  <si>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</si>
  <si>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</si>
  <si>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</si>
  <si>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</si>
  <si>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</si>
  <si>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</si>
  <si>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</si>
  <si>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</si>
  <si>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</si>
  <si>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</si>
  <si>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</si>
  <si>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</si>
  <si>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</si>
  <si>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</si>
  <si>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</si>
  <si>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</si>
  <si>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</si>
  <si>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</si>
  <si>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</si>
  <si>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</si>
  <si>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</si>
  <si>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</si>
  <si>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</si>
  <si>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</si>
  <si>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</si>
  <si>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</si>
  <si>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</si>
  <si>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</si>
  <si>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</si>
  <si>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</si>
  <si>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</si>
  <si>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</si>
  <si>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</si>
  <si>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</si>
  <si>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</si>
  <si>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</si>
  <si>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</si>
  <si>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</si>
  <si>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</si>
  <si>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</si>
  <si>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</si>
  <si>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</si>
  <si>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</si>
  <si>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</si>
  <si>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</si>
  <si>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</si>
  <si>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</si>
  <si>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</si>
  <si>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</si>
  <si>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</si>
  <si>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</si>
  <si>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</si>
  <si>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</si>
  <si>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</si>
  <si>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</si>
  <si>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</si>
  <si>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</si>
  <si>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</si>
  <si>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</si>
  <si>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</si>
  <si>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</si>
  <si>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</si>
  <si>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</si>
  <si>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</si>
  <si>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</si>
  <si>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</si>
  <si>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</si>
  <si>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</si>
  <si>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</si>
  <si>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</si>
  <si>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</si>
  <si>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</si>
  <si>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</si>
  <si>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</si>
  <si>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</si>
  <si>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</si>
  <si>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</si>
  <si>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</si>
  <si>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</si>
  <si>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</si>
  <si>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</si>
  <si>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</si>
  <si>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</si>
  <si>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</si>
  <si>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</si>
  <si>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</si>
  <si>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</si>
  <si>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</si>
  <si>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</si>
  <si>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</si>
  <si>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</si>
  <si>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</si>
  <si>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</si>
  <si>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</si>
  <si>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</si>
  <si>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</si>
  <si>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</si>
  <si>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</si>
  <si>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</si>
  <si>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</si>
  <si>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</si>
  <si>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</si>
  <si>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</si>
  <si>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</si>
  <si>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</si>
  <si>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</si>
  <si>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</si>
  <si>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</si>
  <si>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</si>
  <si>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</si>
  <si>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</si>
  <si>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</si>
  <si>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</si>
  <si>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</si>
  <si>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</si>
  <si>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</si>
  <si>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</si>
  <si>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</si>
  <si>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</si>
  <si>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</si>
  <si>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</si>
  <si>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</si>
  <si>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</si>
  <si>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</si>
  <si>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</si>
  <si>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</si>
  <si>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</si>
  <si>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</si>
  <si>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</si>
  <si>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</si>
  <si>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</si>
  <si>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</si>
  <si>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</si>
  <si>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</si>
  <si>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</si>
  <si>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</si>
  <si>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</si>
  <si>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</si>
  <si>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</si>
  <si>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</si>
  <si>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</si>
  <si>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</si>
  <si>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</si>
  <si>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</si>
  <si>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</si>
  <si>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</si>
  <si>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</si>
  <si>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</si>
  <si>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</si>
  <si>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</si>
  <si>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</si>
  <si>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</si>
  <si>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</si>
  <si>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</si>
  <si>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</si>
  <si>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</si>
  <si>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</si>
  <si>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</si>
  <si>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</si>
  <si>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</si>
  <si>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</si>
  <si>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</si>
  <si>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</si>
  <si>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</si>
  <si>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</si>
  <si>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</si>
  <si>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</si>
  <si>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</si>
  <si>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</si>
  <si>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</si>
  <si>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</si>
  <si>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</si>
  <si>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</si>
  <si>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</si>
  <si>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</si>
  <si>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</si>
  <si>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</si>
  <si>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</si>
  <si>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</si>
  <si>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</si>
  <si>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</si>
  <si>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</si>
  <si>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</si>
  <si>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</si>
  <si>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</si>
  <si>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</si>
  <si>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</si>
  <si>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</si>
  <si>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</si>
  <si>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</si>
  <si>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</si>
  <si>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</si>
  <si>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</si>
  <si>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</si>
  <si>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</si>
  <si>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</si>
  <si>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</si>
  <si>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</si>
  <si>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</si>
  <si>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</si>
  <si>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</si>
  <si>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</si>
  <si>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</si>
  <si>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</si>
  <si>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</si>
  <si>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</si>
  <si>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</si>
  <si>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</si>
  <si>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</si>
  <si>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</si>
  <si>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</si>
  <si>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</si>
  <si>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</si>
  <si>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</si>
  <si>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</si>
  <si>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</si>
  <si>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</si>
  <si>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</si>
  <si>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</si>
  <si>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</si>
  <si>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</si>
  <si>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</si>
  <si>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</si>
  <si>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</si>
  <si>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</si>
  <si>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</si>
  <si>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</si>
  <si>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</si>
  <si>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</si>
  <si>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</si>
  <si>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</si>
  <si>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</si>
  <si>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</si>
  <si>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</si>
  <si>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</si>
  <si>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</si>
  <si>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</si>
  <si>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</si>
  <si>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</si>
  <si>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</si>
  <si>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</si>
  <si>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</si>
  <si>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</si>
  <si>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</si>
  <si>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</si>
  <si>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</si>
  <si>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</si>
  <si>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</si>
  <si>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</si>
  <si>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</si>
  <si>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</si>
  <si>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</si>
  <si>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</si>
  <si>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</si>
  <si>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</si>
  <si>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</si>
  <si>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</si>
  <si>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</si>
  <si>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</si>
  <si>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</si>
  <si>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</si>
  <si>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</si>
  <si>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</si>
  <si>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</si>
  <si>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</si>
  <si>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</si>
  <si>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</si>
  <si>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</si>
  <si>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</si>
  <si>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</si>
  <si>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</si>
  <si>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</si>
  <si>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</si>
  <si>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</si>
  <si>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</si>
  <si>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</si>
  <si>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</si>
  <si>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</si>
  <si>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</si>
  <si>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</si>
  <si>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</si>
  <si>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</si>
  <si>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</si>
  <si>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</si>
  <si>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</si>
  <si>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</si>
  <si>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</si>
  <si>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</si>
  <si>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</si>
  <si>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</si>
  <si>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</si>
  <si>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</si>
  <si>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</si>
  <si>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</si>
  <si>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</si>
  <si>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</si>
  <si>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</si>
  <si>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</si>
  <si>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</si>
  <si>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</si>
  <si>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</si>
  <si>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</si>
  <si>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</si>
  <si>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</si>
  <si>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</si>
  <si>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</si>
  <si>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</si>
  <si>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</si>
  <si>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</si>
  <si>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</si>
  <si>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</si>
  <si>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</si>
  <si>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</si>
  <si>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</si>
  <si>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</si>
  <si>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</si>
  <si>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</si>
  <si>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</si>
  <si>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</si>
  <si>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</si>
  <si>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</si>
  <si>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</si>
  <si>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</si>
  <si>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</si>
  <si>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</si>
  <si>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</si>
  <si>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</si>
  <si>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</si>
  <si>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</si>
  <si>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</si>
  <si>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</si>
  <si>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</si>
  <si>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</si>
  <si>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</si>
  <si>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</si>
  <si>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</si>
  <si>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</si>
  <si>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</si>
  <si>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</si>
  <si>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</si>
  <si>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</si>
  <si>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</si>
  <si>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</si>
  <si>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</si>
  <si>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</si>
  <si>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</si>
  <si>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</si>
  <si>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</si>
  <si>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</si>
  <si>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</si>
  <si>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</si>
  <si>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</si>
  <si>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</si>
  <si>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</si>
  <si>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</si>
  <si>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</si>
  <si>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</si>
  <si>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</si>
  <si>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</si>
  <si>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</si>
  <si>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</si>
  <si>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</si>
  <si>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</si>
  <si>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</si>
  <si>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</si>
  <si>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</si>
  <si>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</si>
  <si>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</si>
  <si>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</si>
  <si>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</si>
  <si>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</si>
  <si>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</si>
  <si>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</si>
  <si>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</si>
  <si>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</si>
  <si>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</si>
  <si>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</si>
  <si>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</si>
  <si>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</si>
  <si>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</si>
  <si>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</si>
  <si>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</si>
  <si>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</si>
  <si>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</si>
  <si>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</si>
  <si>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</si>
  <si>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</si>
  <si>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</si>
  <si>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</si>
  <si>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</si>
  <si>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</si>
  <si>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</si>
  <si>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</si>
  <si>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</si>
  <si>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</si>
  <si>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</si>
  <si>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</si>
  <si>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</si>
  <si>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</si>
  <si>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</si>
  <si>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</si>
  <si>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</si>
  <si>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</si>
  <si>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</si>
  <si>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</si>
  <si>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</si>
  <si>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</si>
  <si>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</si>
  <si>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</si>
  <si>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</si>
  <si>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</si>
  <si>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</si>
  <si>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</si>
  <si>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</si>
  <si>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</si>
  <si>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</si>
  <si>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</si>
  <si>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</si>
  <si>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</si>
  <si>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</si>
  <si>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</si>
  <si>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</si>
  <si>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</si>
  <si>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</si>
  <si>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</si>
  <si>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</si>
  <si>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</si>
  <si>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</si>
  <si>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</si>
  <si>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</si>
  <si>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</si>
  <si>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</si>
  <si>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</si>
  <si>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</si>
  <si>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</si>
  <si>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</si>
  <si>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</si>
  <si>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</si>
  <si>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</si>
  <si>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</si>
  <si>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</si>
  <si>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</si>
  <si>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</si>
  <si>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</si>
  <si>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</si>
  <si>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</si>
  <si>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</si>
  <si>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</si>
  <si>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</si>
  <si>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</si>
  <si>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</si>
  <si>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</si>
  <si>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</si>
  <si>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</si>
  <si>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</si>
  <si>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</si>
  <si>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</si>
  <si>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</si>
  <si>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</si>
  <si>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</si>
  <si>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</si>
  <si>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</si>
  <si>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</si>
  <si>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</si>
  <si>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</si>
  <si>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</si>
  <si>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</si>
  <si>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</si>
  <si>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</si>
  <si>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</si>
  <si>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</si>
  <si>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</si>
  <si>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</si>
  <si>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</si>
  <si>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</si>
  <si>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</si>
  <si>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</si>
  <si>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</si>
  <si>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</si>
  <si>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</si>
  <si>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</si>
  <si>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</si>
  <si>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</si>
  <si>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</si>
  <si>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</si>
  <si>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</si>
  <si>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</si>
  <si>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</si>
  <si>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</si>
  <si>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</si>
  <si>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</si>
  <si>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</si>
  <si>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</si>
  <si>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</si>
  <si>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</si>
  <si>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</si>
  <si>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</si>
  <si>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</si>
  <si>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</si>
  <si>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</si>
  <si>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</si>
  <si>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</si>
  <si>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</si>
  <si>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</si>
  <si>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</si>
  <si>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</si>
  <si>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</si>
  <si>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</si>
  <si>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</si>
  <si>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</si>
  <si>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</si>
  <si>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</si>
  <si>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</si>
  <si>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</si>
  <si>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</si>
  <si>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</si>
  <si>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</si>
  <si>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</si>
  <si>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</si>
  <si>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</si>
  <si>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</si>
  <si>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</si>
  <si>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</si>
  <si>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</si>
  <si>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</si>
  <si>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</si>
  <si>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</si>
  <si>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</si>
  <si>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</si>
  <si>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</si>
  <si>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</si>
  <si>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</si>
  <si>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</si>
  <si>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</si>
  <si>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</si>
  <si>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</si>
  <si>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</si>
  <si>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</si>
  <si>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</si>
  <si>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</si>
  <si>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</si>
  <si>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</si>
  <si>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</si>
  <si>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</si>
  <si>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</si>
  <si>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</si>
  <si>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</si>
  <si>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</si>
  <si>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</si>
  <si>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</si>
  <si>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</si>
  <si>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</si>
  <si>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</si>
  <si>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</si>
  <si>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</si>
  <si>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</si>
  <si>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</si>
  <si>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</si>
  <si>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</si>
  <si>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</si>
  <si>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</si>
  <si>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</si>
  <si>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</si>
  <si>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</si>
  <si>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</si>
  <si>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</si>
  <si>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</si>
  <si>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</si>
  <si>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</si>
  <si>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</si>
  <si>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</si>
  <si>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</si>
  <si>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</si>
  <si>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</si>
  <si>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</si>
  <si>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</si>
  <si>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</si>
  <si>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</si>
  <si>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</si>
  <si>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</si>
  <si>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</si>
  <si>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</si>
  <si>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</si>
  <si>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</si>
  <si>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</si>
  <si>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</si>
  <si>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</si>
  <si>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</si>
  <si>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</si>
  <si>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</si>
  <si>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</si>
  <si>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</si>
  <si>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</si>
  <si>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</si>
  <si>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</si>
  <si>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</si>
  <si>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</si>
  <si>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</si>
  <si>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</si>
  <si>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</si>
  <si>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</si>
  <si>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</si>
  <si>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</si>
  <si>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</si>
  <si>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</si>
  <si>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</si>
  <si>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</si>
  <si>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</si>
  <si>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</si>
  <si>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</si>
  <si>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</si>
  <si>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</si>
  <si>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</si>
  <si>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</si>
  <si>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</si>
  <si>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</si>
  <si>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</si>
  <si>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</si>
  <si>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</si>
  <si>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</si>
  <si>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</si>
  <si>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</si>
  <si>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</si>
  <si>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</si>
  <si>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</si>
  <si>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</si>
  <si>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</si>
  <si>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</si>
  <si>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</si>
  <si>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</si>
  <si>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</si>
  <si>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</si>
  <si>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</si>
  <si>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</si>
  <si>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</si>
  <si>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</si>
  <si>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</si>
  <si>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</si>
  <si>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</si>
  <si>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</si>
  <si>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</si>
  <si>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</si>
  <si>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</si>
  <si>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</si>
  <si>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</si>
  <si>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</si>
  <si>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</si>
  <si>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</si>
  <si>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</si>
  <si>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</si>
  <si>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</si>
  <si>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</si>
  <si>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</si>
  <si>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</si>
  <si>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</si>
  <si>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</si>
  <si>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</si>
  <si>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</si>
  <si>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</si>
  <si>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</si>
  <si>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</si>
  <si>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</si>
  <si>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</si>
  <si>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</si>
  <si>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</si>
  <si>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</si>
  <si>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</si>
  <si>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</si>
  <si>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</si>
  <si>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</si>
  <si>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</si>
  <si>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</si>
  <si>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</si>
  <si>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</si>
  <si>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</si>
  <si>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</si>
  <si>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</si>
  <si>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</si>
  <si>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</si>
  <si>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</si>
  <si>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</si>
  <si>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</si>
  <si>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</si>
  <si>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</si>
  <si>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</si>
  <si>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</si>
  <si>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</si>
  <si>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</si>
  <si>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</si>
  <si>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</si>
  <si>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</si>
  <si>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</si>
  <si>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</si>
  <si>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</si>
  <si>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</si>
  <si>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</si>
  <si>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</si>
  <si>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</si>
  <si>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</si>
  <si>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</si>
  <si>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</si>
  <si>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</si>
  <si>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</si>
  <si>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</si>
  <si>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</si>
  <si>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</si>
  <si>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</si>
  <si>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</si>
  <si>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</si>
  <si>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</si>
  <si>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</si>
  <si>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</si>
  <si>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</si>
  <si>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</si>
  <si>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</si>
  <si>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</si>
  <si>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</si>
  <si>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</si>
  <si>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</si>
  <si>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</si>
  <si>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</si>
  <si>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</si>
  <si>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</si>
  <si>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</si>
  <si>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</si>
  <si>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</si>
  <si>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</si>
  <si>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</si>
  <si>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</si>
  <si>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</si>
  <si>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</si>
  <si>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</si>
  <si>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</si>
  <si>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</si>
  <si>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</si>
  <si>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</si>
  <si>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</si>
  <si>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</si>
  <si>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</si>
  <si>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</si>
  <si>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</si>
  <si>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</si>
  <si>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</si>
  <si>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</si>
  <si>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</si>
  <si>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</si>
  <si>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</si>
  <si>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</si>
  <si>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</si>
  <si>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</si>
  <si>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</si>
  <si>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</si>
  <si>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</si>
  <si>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</si>
  <si>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</si>
  <si>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</si>
  <si>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</si>
  <si>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</si>
  <si>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</si>
  <si>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</si>
  <si>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</si>
  <si>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</si>
  <si>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</si>
  <si>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</si>
  <si>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</si>
  <si>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</si>
  <si>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</si>
  <si>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</si>
  <si>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</si>
  <si>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</si>
  <si>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</si>
  <si>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</si>
  <si>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</si>
  <si>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</si>
  <si>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</si>
  <si>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</si>
  <si>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</si>
  <si>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</si>
  <si>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</si>
  <si>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</si>
  <si>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</si>
  <si>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</si>
  <si>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</si>
  <si>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</si>
  <si>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</si>
  <si>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</si>
  <si>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</si>
  <si>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</si>
  <si>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</si>
  <si>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</si>
  <si>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</si>
  <si>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</si>
  <si>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</si>
  <si>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</si>
  <si>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</si>
  <si>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</si>
  <si>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</si>
  <si>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</si>
  <si>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</si>
  <si>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</si>
  <si>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</si>
  <si>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</si>
  <si>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</si>
  <si>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</si>
  <si>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</si>
  <si>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</si>
  <si>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</si>
  <si>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</si>
  <si>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</si>
  <si>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</si>
  <si>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</si>
  <si>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</si>
  <si>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</si>
  <si>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</si>
  <si>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</si>
  <si>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</si>
  <si>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</si>
  <si>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</si>
  <si>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</si>
  <si>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</si>
  <si>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</si>
  <si>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</si>
  <si>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</si>
  <si>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</si>
  <si>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</si>
  <si>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</si>
  <si>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</si>
  <si>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</si>
  <si>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</si>
  <si>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</si>
  <si>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</si>
  <si>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</si>
  <si>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</si>
  <si>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</si>
  <si>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</si>
  <si>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</si>
  <si>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</si>
  <si>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</si>
  <si>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</si>
  <si>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</si>
  <si>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</si>
  <si>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</si>
  <si>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</si>
  <si>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</si>
  <si>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</si>
  <si>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</si>
  <si>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</si>
  <si>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</si>
  <si>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</si>
  <si>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</si>
  <si>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</si>
  <si>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</si>
  <si>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</si>
  <si>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</si>
  <si>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</si>
  <si>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</si>
  <si>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</si>
  <si>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</si>
  <si>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</si>
  <si>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</si>
  <si>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</si>
  <si>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</si>
  <si>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</si>
  <si>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</si>
  <si>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</si>
  <si>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</si>
  <si>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</si>
  <si>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</si>
  <si>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</si>
  <si>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</si>
  <si>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</si>
  <si>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</si>
  <si>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</si>
  <si>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</si>
  <si>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</si>
  <si>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</si>
  <si>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</si>
  <si>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</si>
  <si>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</si>
  <si>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</si>
  <si>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</si>
  <si>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</si>
  <si>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</si>
  <si>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</si>
  <si>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</si>
  <si>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</si>
  <si>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</si>
  <si>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</si>
  <si>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</si>
  <si>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</si>
  <si>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</si>
  <si>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</si>
  <si>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</si>
  <si>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</si>
  <si>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</si>
  <si>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</si>
  <si>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</si>
  <si>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</si>
  <si>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</si>
  <si>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</si>
  <si>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</si>
  <si>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</si>
  <si>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</si>
  <si>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</si>
  <si>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</si>
  <si>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</si>
  <si>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</si>
  <si>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</si>
  <si>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</si>
  <si>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</si>
  <si>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</si>
  <si>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</si>
  <si>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</si>
  <si>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</si>
  <si>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</si>
  <si>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</si>
  <si>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</si>
  <si>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</si>
  <si>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</si>
  <si>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</si>
  <si>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</si>
  <si>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</si>
  <si>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</si>
  <si>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</si>
  <si>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</si>
  <si>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</si>
  <si>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</si>
  <si>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</si>
  <si>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</si>
  <si>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</si>
  <si>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</si>
  <si>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</si>
  <si>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</si>
  <si>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</si>
  <si>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</si>
  <si>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</si>
  <si>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</si>
  <si>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</si>
  <si>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</si>
  <si>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</si>
  <si>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</si>
  <si>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</si>
  <si>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</si>
  <si>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</si>
  <si>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</si>
  <si>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</si>
  <si>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</si>
  <si>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</si>
  <si>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</si>
  <si>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</si>
  <si>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</si>
  <si>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</si>
  <si>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</si>
  <si>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</si>
  <si>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</si>
  <si>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</si>
  <si>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</si>
  <si>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</si>
  <si>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</si>
  <si>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</si>
  <si>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</si>
  <si>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</si>
  <si>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</si>
  <si>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</si>
  <si>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</si>
  <si>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</si>
  <si>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</si>
  <si>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</si>
  <si>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</si>
  <si>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</si>
  <si>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</si>
  <si>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</si>
  <si>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</si>
  <si>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</si>
  <si>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</si>
  <si>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</si>
  <si>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</si>
  <si>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</si>
  <si>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</si>
  <si>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</si>
  <si>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</si>
  <si>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</si>
  <si>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</si>
  <si>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</si>
  <si>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</si>
  <si>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</si>
  <si>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</si>
  <si>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</si>
  <si>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</si>
  <si>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</si>
  <si>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</si>
  <si>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</si>
  <si>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</si>
  <si>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</si>
  <si>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</si>
  <si>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</si>
  <si>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</si>
  <si>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</si>
  <si>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</si>
  <si>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</si>
  <si>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</si>
  <si>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</si>
  <si>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</si>
  <si>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</si>
  <si>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</si>
  <si>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</si>
  <si>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</si>
  <si>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</si>
  <si>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</si>
  <si>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</si>
  <si>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</si>
  <si>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</si>
  <si>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</si>
  <si>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</si>
  <si>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</si>
  <si>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</si>
  <si>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</si>
  <si>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</si>
  <si>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</si>
  <si>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</si>
  <si>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</si>
  <si>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</si>
  <si>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</si>
  <si>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</si>
  <si>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</si>
  <si>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</si>
  <si>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</si>
  <si>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</si>
  <si>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</si>
  <si>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</si>
  <si>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</si>
  <si>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</si>
  <si>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</si>
  <si>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</si>
  <si>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</si>
  <si>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</si>
  <si>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</si>
  <si>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</si>
  <si>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</si>
  <si>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</si>
  <si>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</si>
  <si>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</si>
  <si>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</si>
  <si>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</si>
  <si>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</si>
  <si>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</si>
  <si>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</si>
  <si>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</si>
  <si>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</si>
  <si>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</si>
  <si>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</si>
  <si>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</si>
  <si>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</si>
  <si>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</si>
  <si>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</si>
  <si>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</si>
  <si>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</si>
  <si>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</si>
  <si>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</si>
  <si>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</si>
  <si>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</si>
  <si>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</si>
  <si>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</si>
  <si>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</si>
  <si>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</si>
  <si>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</si>
  <si>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</si>
  <si>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</si>
  <si>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</si>
  <si>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</si>
  <si>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</si>
  <si>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</si>
  <si>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</si>
  <si>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</si>
  <si>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</si>
  <si>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</si>
  <si>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</si>
  <si>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</si>
  <si>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</si>
  <si>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</si>
  <si>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</si>
  <si>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</si>
  <si>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</si>
  <si>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</si>
  <si>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</si>
  <si>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</si>
  <si>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</si>
  <si>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</si>
  <si>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</si>
  <si>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</si>
  <si>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</si>
  <si>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</si>
  <si>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</si>
  <si>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</si>
  <si>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</si>
  <si>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</si>
  <si>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</si>
  <si>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</si>
  <si>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</si>
  <si>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</si>
  <si>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</si>
  <si>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</si>
  <si>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</si>
  <si>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</si>
  <si>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</si>
  <si>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</si>
  <si>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</si>
  <si>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</si>
  <si>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</si>
  <si>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</si>
  <si>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</si>
  <si>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</si>
  <si>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</si>
  <si>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</si>
  <si>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</si>
  <si>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</si>
  <si>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</si>
  <si>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</si>
  <si>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</si>
  <si>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</si>
  <si>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</si>
  <si>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</si>
  <si>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</si>
  <si>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</si>
  <si>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</si>
  <si>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</si>
  <si>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</si>
  <si>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</si>
  <si>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</si>
  <si>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</si>
  <si>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</si>
  <si>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</si>
  <si>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</si>
  <si>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</si>
  <si>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</si>
  <si>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</si>
  <si>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</si>
  <si>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</si>
  <si>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</si>
  <si>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</si>
  <si>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</si>
  <si>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</si>
  <si>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</si>
  <si>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</si>
  <si>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</si>
  <si>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</si>
  <si>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</si>
  <si>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</si>
  <si>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</si>
  <si>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</si>
  <si>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</si>
  <si>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</si>
  <si>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</si>
  <si>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</si>
  <si>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</si>
  <si>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</si>
  <si>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</si>
  <si>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</si>
  <si>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</si>
  <si>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</si>
  <si>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</si>
  <si>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</si>
  <si>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</si>
  <si>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</si>
  <si>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</si>
  <si>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</si>
  <si>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</si>
  <si>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</si>
  <si>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</si>
  <si>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</si>
  <si>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</si>
  <si>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</si>
  <si>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</si>
  <si>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</si>
  <si>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</si>
  <si>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</si>
  <si>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</si>
  <si>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</si>
  <si>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</si>
  <si>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</si>
  <si>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</si>
  <si>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</si>
  <si>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</si>
  <si>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</si>
  <si>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</si>
  <si>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</si>
  <si>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</si>
  <si>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</si>
  <si>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</si>
  <si>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</si>
  <si>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</si>
  <si>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</si>
  <si>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</si>
  <si>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</si>
  <si>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</si>
  <si>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</si>
  <si>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</si>
  <si>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</si>
  <si>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</si>
  <si>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</si>
  <si>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</si>
  <si>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</si>
  <si>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</si>
  <si>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</si>
  <si>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</si>
  <si>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</si>
  <si>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</si>
  <si>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</si>
  <si>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</si>
  <si>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</si>
  <si>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</si>
  <si>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</si>
  <si>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</si>
  <si>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</si>
  <si>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</si>
  <si>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</si>
  <si>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</si>
  <si>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</si>
  <si>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</si>
  <si>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</si>
  <si>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</si>
  <si>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</si>
  <si>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</si>
  <si>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</si>
  <si>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</si>
  <si>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</si>
  <si>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</si>
  <si>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</si>
  <si>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</si>
  <si>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</si>
  <si>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</si>
  <si>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</si>
  <si>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</si>
  <si>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</si>
  <si>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</si>
  <si>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</si>
  <si>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</si>
  <si>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</si>
  <si>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</si>
  <si>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</si>
  <si>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</si>
  <si>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</si>
  <si>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</si>
  <si>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</si>
  <si>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</si>
  <si>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</si>
  <si>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</si>
  <si>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</si>
  <si>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</si>
  <si>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</si>
  <si>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</si>
  <si>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</si>
  <si>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</si>
  <si>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</si>
  <si>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</si>
  <si>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</si>
  <si>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</si>
  <si>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</si>
  <si>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</si>
  <si>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</si>
  <si>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</si>
  <si>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</si>
  <si>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</si>
  <si>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</si>
  <si>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</si>
  <si>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</si>
  <si>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</si>
  <si>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</si>
  <si>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</si>
  <si>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</si>
  <si>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</si>
  <si>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</si>
  <si>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</si>
  <si>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</si>
  <si>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</si>
  <si>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</si>
  <si>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</si>
  <si>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</si>
  <si>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</si>
  <si>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</si>
  <si>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</si>
  <si>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</si>
  <si>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</si>
  <si>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</si>
  <si>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</si>
  <si>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</si>
  <si>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</si>
  <si>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</si>
  <si>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</si>
  <si>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</si>
  <si>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</si>
  <si>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</si>
  <si>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</si>
  <si>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</si>
  <si>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</si>
  <si>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</si>
  <si>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</si>
  <si>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</si>
  <si>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</si>
  <si>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</si>
  <si>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</si>
  <si>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</si>
  <si>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</si>
  <si>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</si>
  <si>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</si>
  <si>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</si>
  <si>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</si>
  <si>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</si>
  <si>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</si>
  <si>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</si>
  <si>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</si>
  <si>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</si>
  <si>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</si>
  <si>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</si>
  <si>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</si>
  <si>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</si>
  <si>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</si>
  <si>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</si>
  <si>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</si>
  <si>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</si>
  <si>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</si>
  <si>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</si>
  <si>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</si>
  <si>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</si>
  <si>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</si>
  <si>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</si>
  <si>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</si>
  <si>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</si>
  <si>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</si>
  <si>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</si>
  <si>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</si>
  <si>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</si>
  <si>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</si>
  <si>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</si>
  <si>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</si>
  <si>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</si>
  <si>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</si>
  <si>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</si>
  <si>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</si>
  <si>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</si>
  <si>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</si>
  <si>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</si>
  <si>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</si>
  <si>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</si>
  <si>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</si>
  <si>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</si>
  <si>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</si>
  <si>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</si>
  <si>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</si>
  <si>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</si>
  <si>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</si>
  <si>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</si>
  <si>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</si>
  <si>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</si>
  <si>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</si>
  <si>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</si>
  <si>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</si>
  <si>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</si>
  <si>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</si>
  <si>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</si>
  <si>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</si>
  <si>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</si>
  <si>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</si>
  <si>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</si>
  <si>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</si>
  <si>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</si>
  <si>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</si>
  <si>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</si>
  <si>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</si>
  <si>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</si>
  <si>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</si>
  <si>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</si>
  <si>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</si>
  <si>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</si>
  <si>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</si>
  <si>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</si>
  <si>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</si>
  <si>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</si>
  <si>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</si>
  <si>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</si>
  <si>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</si>
  <si>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</si>
  <si>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</si>
  <si>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</si>
  <si>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</si>
  <si>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</si>
  <si>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</si>
  <si>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</si>
  <si>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</si>
  <si>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</si>
  <si>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</si>
  <si>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</si>
  <si>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</si>
  <si>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</si>
  <si>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</si>
  <si>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</si>
  <si>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</si>
  <si>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</si>
  <si>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</si>
  <si>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</si>
  <si>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</si>
  <si>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</si>
  <si>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</si>
  <si>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</si>
  <si>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</si>
  <si>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</si>
  <si>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</si>
  <si>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</si>
  <si>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</si>
  <si>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</si>
  <si>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</si>
  <si>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</si>
  <si>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</si>
  <si>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</si>
  <si>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</si>
  <si>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</si>
  <si>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</si>
  <si>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</si>
  <si>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</si>
  <si>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</si>
  <si>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</si>
  <si>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</si>
  <si>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</si>
  <si>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</si>
  <si>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</si>
  <si>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</si>
  <si>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</si>
  <si>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</si>
  <si>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</si>
  <si>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</si>
  <si>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</si>
  <si>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</si>
  <si>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</si>
  <si>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</si>
  <si>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</si>
  <si>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</si>
  <si>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</si>
  <si>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</si>
  <si>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</si>
  <si>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</si>
  <si>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</si>
  <si>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</si>
  <si>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</si>
  <si>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</si>
  <si>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</si>
  <si>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</si>
  <si>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</si>
  <si>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</si>
  <si>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</si>
  <si>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</si>
  <si>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</si>
  <si>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</si>
  <si>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</si>
  <si>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</si>
  <si>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</si>
  <si>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</si>
  <si>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</si>
  <si>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</si>
  <si>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</si>
  <si>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</si>
  <si>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</si>
  <si>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</si>
  <si>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</si>
  <si>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</si>
  <si>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</si>
  <si>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</si>
  <si>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</si>
  <si>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</si>
  <si>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</si>
  <si>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</si>
  <si>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</si>
  <si>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</si>
  <si>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</si>
  <si>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</si>
  <si>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</si>
  <si>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</si>
  <si>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</si>
  <si>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</si>
  <si>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</si>
  <si>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</si>
  <si>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</si>
  <si>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</si>
  <si>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</si>
  <si>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</si>
  <si>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</si>
  <si>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</si>
  <si>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</si>
  <si>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</si>
  <si>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</si>
  <si>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</si>
  <si>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</si>
  <si>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</si>
  <si>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</si>
  <si>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</si>
  <si>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</si>
  <si>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</si>
  <si>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</si>
  <si>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</si>
  <si>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</si>
  <si>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</si>
  <si>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</si>
  <si>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</si>
  <si>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</si>
  <si>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</si>
  <si>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</si>
  <si>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</si>
  <si>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</si>
  <si>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</si>
  <si>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</si>
  <si>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</si>
  <si>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</si>
  <si>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</si>
  <si>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</si>
  <si>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</si>
  <si>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</si>
  <si>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</si>
  <si>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</si>
  <si>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</si>
  <si>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</si>
  <si>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</si>
  <si>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</si>
  <si>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</si>
  <si>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</si>
  <si>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</si>
  <si>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</si>
  <si>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</si>
  <si>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</si>
  <si>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</si>
  <si>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</si>
  <si>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</si>
  <si>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</si>
  <si>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</si>
  <si>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</si>
  <si>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</si>
  <si>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</si>
  <si>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</si>
  <si>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</si>
  <si>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</si>
  <si>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</si>
  <si>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</si>
  <si>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</si>
  <si>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</si>
  <si>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</si>
  <si>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</si>
  <si>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</si>
  <si>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</si>
  <si>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</si>
  <si>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</si>
  <si>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</si>
  <si>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</si>
  <si>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</si>
  <si>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</si>
  <si>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</si>
  <si>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</si>
  <si>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</si>
  <si>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</si>
  <si>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</si>
  <si>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</si>
  <si>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</si>
  <si>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</si>
  <si>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</si>
  <si>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</si>
  <si>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</si>
  <si>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</si>
  <si>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</si>
  <si>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</si>
  <si>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</si>
  <si>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</si>
  <si>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</si>
  <si>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</si>
  <si>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</si>
  <si>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</si>
  <si>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</si>
  <si>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</si>
  <si>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</si>
  <si>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</si>
  <si>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</si>
  <si>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</si>
  <si>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</si>
  <si>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</si>
  <si>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</si>
  <si>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</si>
  <si>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</si>
  <si>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</si>
  <si>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</si>
  <si>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</si>
  <si>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</si>
  <si>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</si>
  <si>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</si>
  <si>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</si>
  <si>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</si>
  <si>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</si>
  <si>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</si>
  <si>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</si>
  <si>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</si>
  <si>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</si>
  <si>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</si>
  <si>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</si>
  <si>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</si>
  <si>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</si>
  <si>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</si>
  <si>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</si>
  <si>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</si>
  <si>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</si>
  <si>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</si>
  <si>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</si>
  <si>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</si>
  <si>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</si>
  <si>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</si>
  <si>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</si>
  <si>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</si>
  <si>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</si>
  <si>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</si>
  <si>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</si>
  <si>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</si>
  <si>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</si>
  <si>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</si>
  <si>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</si>
  <si>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</si>
  <si>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</si>
  <si>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</si>
  <si>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</si>
  <si>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</si>
  <si>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</si>
  <si>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</si>
  <si>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</si>
  <si>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</si>
  <si>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</si>
  <si>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</si>
  <si>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</si>
  <si>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</si>
  <si>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</si>
  <si>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</si>
  <si>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</si>
  <si>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</si>
  <si>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</si>
  <si>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</si>
  <si>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</si>
  <si>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</si>
  <si>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</si>
  <si>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</si>
  <si>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</si>
  <si>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</si>
  <si>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</si>
  <si>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</si>
  <si>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</si>
  <si>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</si>
  <si>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</si>
  <si>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</si>
  <si>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</si>
  <si>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</si>
  <si>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</si>
  <si>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</si>
  <si>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</si>
  <si>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</si>
  <si>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</si>
  <si>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</si>
  <si>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</si>
  <si>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</si>
  <si>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</si>
  <si>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</si>
  <si>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</si>
  <si>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</si>
  <si>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</si>
  <si>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</si>
  <si>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</si>
  <si>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</si>
  <si>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</si>
  <si>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</si>
  <si>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</si>
  <si>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</si>
  <si>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</si>
  <si>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</si>
  <si>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</si>
  <si>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</si>
  <si>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</si>
  <si>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</si>
  <si>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</si>
  <si>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</si>
  <si>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</si>
  <si>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</si>
  <si>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</si>
  <si>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</si>
  <si>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</si>
  <si>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</si>
  <si>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</si>
  <si>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</si>
  <si>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</si>
  <si>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</si>
  <si>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</si>
  <si>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</si>
  <si>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</si>
  <si>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</si>
  <si>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</si>
  <si>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</si>
  <si>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</si>
  <si>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</si>
  <si>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</si>
  <si>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</si>
  <si>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</si>
  <si>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</si>
  <si>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</si>
  <si>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</si>
  <si>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</si>
  <si>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</si>
  <si>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</si>
  <si>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</si>
  <si>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</si>
  <si>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</si>
  <si>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</si>
  <si>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</si>
  <si>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</si>
  <si>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</si>
  <si>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</si>
  <si>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</si>
  <si>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</si>
  <si>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</si>
  <si>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</si>
  <si>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</si>
  <si>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</si>
  <si>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</si>
  <si>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</si>
  <si>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</si>
  <si>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</si>
  <si>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</si>
  <si>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</si>
  <si>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</si>
  <si>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</si>
  <si>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</si>
  <si>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</si>
  <si>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</si>
  <si>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</si>
  <si>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</si>
  <si>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</si>
  <si>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</si>
  <si>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</si>
  <si>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</si>
  <si>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</si>
  <si>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</si>
  <si>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</si>
  <si>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</si>
  <si>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</si>
  <si>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</si>
  <si>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</si>
  <si>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</si>
  <si>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</si>
  <si>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</si>
  <si>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</si>
  <si>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</si>
  <si>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</si>
  <si>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</si>
  <si>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</si>
  <si>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</si>
  <si>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</si>
  <si>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</si>
  <si>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</si>
  <si>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</si>
  <si>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</si>
  <si>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</si>
  <si>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</si>
  <si>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</si>
  <si>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</si>
  <si>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</si>
  <si>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</si>
  <si>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</si>
  <si>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</si>
  <si>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</si>
  <si>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</si>
  <si>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</si>
  <si>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</si>
  <si>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</si>
  <si>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</si>
  <si>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</si>
  <si>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</si>
  <si>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</si>
  <si>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</si>
  <si>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</si>
  <si>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</si>
  <si>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</si>
  <si>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</si>
  <si>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</si>
  <si>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</si>
  <si>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</si>
  <si>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</si>
  <si>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</si>
  <si>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</si>
  <si>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</si>
  <si>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</si>
  <si>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</si>
  <si>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</si>
  <si>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</si>
  <si>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</si>
  <si>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</si>
  <si>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</si>
  <si>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</si>
  <si>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</si>
  <si>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</si>
  <si>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</si>
  <si>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</si>
  <si>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</si>
  <si>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</si>
  <si>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</si>
  <si>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</si>
  <si>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</si>
  <si>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</si>
  <si>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</si>
  <si>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</si>
  <si>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</si>
  <si>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</si>
  <si>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</si>
  <si>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</si>
  <si>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</si>
  <si>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</si>
  <si>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</si>
  <si>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</si>
  <si>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</si>
  <si>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</si>
  <si>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</si>
  <si>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</si>
  <si>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</si>
  <si>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</si>
  <si>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</si>
  <si>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</si>
  <si>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</si>
  <si>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</si>
  <si>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</si>
  <si>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</si>
  <si>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</si>
  <si>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</si>
  <si>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</si>
  <si>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</si>
  <si>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</si>
  <si>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</si>
  <si>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</si>
  <si>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</si>
  <si>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</si>
  <si>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</si>
  <si>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</si>
  <si>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</si>
  <si>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</si>
  <si>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</si>
  <si>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</si>
  <si>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</si>
  <si>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</si>
  <si>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</si>
  <si>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</si>
  <si>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</si>
  <si>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</si>
  <si>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</si>
  <si>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</si>
  <si>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</si>
  <si>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</si>
  <si>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</si>
  <si>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</si>
  <si>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</si>
  <si>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</si>
  <si>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</si>
  <si>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</si>
  <si>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</si>
  <si>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</si>
  <si>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</si>
  <si>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</si>
  <si>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</si>
  <si>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</si>
  <si>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</si>
  <si>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</si>
  <si>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</si>
  <si>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</si>
  <si>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</si>
  <si>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</si>
  <si>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</si>
  <si>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</si>
  <si>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</si>
  <si>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</si>
  <si>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</si>
  <si>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</si>
  <si>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</si>
  <si>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</si>
  <si>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</si>
  <si>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</si>
  <si>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</si>
  <si>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</si>
  <si>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</si>
  <si>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</si>
  <si>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</si>
  <si>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</si>
  <si>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</si>
  <si>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</si>
  <si>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</si>
  <si>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</si>
  <si>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</si>
  <si>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</si>
  <si>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</si>
  <si>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</si>
  <si>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</si>
  <si>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</si>
  <si>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</si>
  <si>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</si>
  <si>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</si>
  <si>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</si>
  <si>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</si>
  <si>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</si>
  <si>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</si>
  <si>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</si>
  <si>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</si>
  <si>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</si>
  <si>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</si>
  <si>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</si>
  <si>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</si>
  <si>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</si>
  <si>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</si>
  <si>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</si>
  <si>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</si>
  <si>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</si>
  <si>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</si>
  <si>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</si>
  <si>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</si>
  <si>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</si>
  <si>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</si>
  <si>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</si>
  <si>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</si>
  <si>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</si>
  <si>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</si>
  <si>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</si>
  <si>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</si>
  <si>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</si>
  <si>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</si>
  <si>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</si>
  <si>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</si>
  <si>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</si>
  <si>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</si>
  <si>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</si>
  <si>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</si>
  <si>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</si>
  <si>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</si>
  <si>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</si>
  <si>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</si>
  <si>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</si>
  <si>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</si>
  <si>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</si>
  <si>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</si>
  <si>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</si>
  <si>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</si>
  <si>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</si>
  <si>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</si>
  <si>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</si>
  <si>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</si>
  <si>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</si>
  <si>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</si>
  <si>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</si>
  <si>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</si>
  <si>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</si>
  <si>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</si>
  <si>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</si>
  <si>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</si>
  <si>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</si>
  <si>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</si>
  <si>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</si>
  <si>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</si>
  <si>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</si>
  <si>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</si>
  <si>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</si>
  <si>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</si>
  <si>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</si>
  <si>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</si>
  <si>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</si>
  <si>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</si>
  <si>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</si>
  <si>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</si>
  <si>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</si>
  <si>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</si>
  <si>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</si>
  <si>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</si>
  <si>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</si>
  <si>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</si>
  <si>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</si>
  <si>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</si>
  <si>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</si>
  <si>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</si>
  <si>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</si>
  <si>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</si>
  <si>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</si>
  <si>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</si>
  <si>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</si>
  <si>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</si>
  <si>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</si>
  <si>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</si>
  <si>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</si>
  <si>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</si>
  <si>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</si>
  <si>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</si>
  <si>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</si>
  <si>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</si>
  <si>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</si>
  <si>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</si>
  <si>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</si>
  <si>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</si>
  <si>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</si>
  <si>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</si>
  <si>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</si>
  <si>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</si>
  <si>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</si>
  <si>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</si>
  <si>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</si>
  <si>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</si>
  <si>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</si>
  <si>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</si>
  <si>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</si>
  <si>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</si>
  <si>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</si>
  <si>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</si>
  <si>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</si>
  <si>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</si>
  <si>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</si>
  <si>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</si>
  <si>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</si>
  <si>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</si>
  <si>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</si>
  <si>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</si>
  <si>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</si>
  <si>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</si>
  <si>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</si>
  <si>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</si>
  <si>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</si>
  <si>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</si>
  <si>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</si>
  <si>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</si>
  <si>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</si>
  <si>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</si>
  <si>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</si>
  <si>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</si>
  <si>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</si>
  <si>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</si>
  <si>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</si>
  <si>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</si>
  <si>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</si>
  <si>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</si>
  <si>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</si>
  <si>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</si>
  <si>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</si>
  <si>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</si>
  <si>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</si>
  <si>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</si>
  <si>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</si>
  <si>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</si>
  <si>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</si>
  <si>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</si>
  <si>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</si>
  <si>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</si>
  <si>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</si>
  <si>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</si>
  <si>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</si>
  <si>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</si>
  <si>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</si>
  <si>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</si>
  <si>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</si>
  <si>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</si>
  <si>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</si>
  <si>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</si>
  <si>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</si>
  <si>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</si>
  <si>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</si>
  <si>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</si>
  <si>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</si>
  <si>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</si>
  <si>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</si>
  <si>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</si>
  <si>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</si>
  <si>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</si>
  <si>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</si>
  <si>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</si>
  <si>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</si>
  <si>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</si>
  <si>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</si>
  <si>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</si>
  <si>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</si>
  <si>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</si>
  <si>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</si>
  <si>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</si>
  <si>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</si>
  <si>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</si>
  <si>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</si>
  <si>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</si>
  <si>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</si>
  <si>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</si>
  <si>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</si>
  <si>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</si>
  <si>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</si>
  <si>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</si>
  <si>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</si>
  <si>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</si>
  <si>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</si>
  <si>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</si>
  <si>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</si>
  <si>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</si>
  <si>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</si>
  <si>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</si>
  <si>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</si>
  <si>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</si>
  <si>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</si>
  <si>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</si>
  <si>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</si>
  <si>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</si>
  <si>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</si>
  <si>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</si>
  <si>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</si>
  <si>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</si>
  <si>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</si>
  <si>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</si>
  <si>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</si>
  <si>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</si>
  <si>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</si>
  <si>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</si>
  <si>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</si>
  <si>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</si>
  <si>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</si>
  <si>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</si>
  <si>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</si>
  <si>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</si>
  <si>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</si>
  <si>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</si>
  <si>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</si>
  <si>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</si>
  <si>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</si>
  <si>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</si>
  <si>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</si>
  <si>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</si>
  <si>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</si>
  <si>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</si>
  <si>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</si>
  <si>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</si>
  <si>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</si>
  <si>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</si>
  <si>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</si>
  <si>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</si>
  <si>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</si>
  <si>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</si>
  <si>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</si>
  <si>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</si>
  <si>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</si>
  <si>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</si>
  <si>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</si>
  <si>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</si>
  <si>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</si>
  <si>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</si>
  <si>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</si>
  <si>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</si>
  <si>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</si>
  <si>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</si>
  <si>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</si>
  <si>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</si>
  <si>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</si>
  <si>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</si>
  <si>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</si>
  <si>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</si>
  <si>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</si>
  <si>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</si>
  <si>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</si>
  <si>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</si>
  <si>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</si>
  <si>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</si>
  <si>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</si>
  <si>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</si>
  <si>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</si>
  <si>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</si>
  <si>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</si>
  <si>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</si>
  <si>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</si>
  <si>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</si>
  <si>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</si>
  <si>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</si>
  <si>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</si>
  <si>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</si>
  <si>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</si>
  <si>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</si>
  <si>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</si>
  <si>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</si>
  <si>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</si>
  <si>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</si>
  <si>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</si>
  <si>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</si>
  <si>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</si>
  <si>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</si>
  <si>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</si>
  <si>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</si>
  <si>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</si>
  <si>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</si>
  <si>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</si>
  <si>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</si>
  <si>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</si>
  <si>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</si>
  <si>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</si>
  <si>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</si>
  <si>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</si>
  <si>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</si>
  <si>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</si>
  <si>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</si>
  <si>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</si>
  <si>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</si>
  <si>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</si>
  <si>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</si>
  <si>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</si>
  <si>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</si>
  <si>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</si>
  <si>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</si>
  <si>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</si>
  <si>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</si>
  <si>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</si>
  <si>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</si>
  <si>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</si>
  <si>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</si>
  <si>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</si>
  <si>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</si>
  <si>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</si>
  <si>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</si>
  <si>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</si>
  <si>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</si>
  <si>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</si>
  <si>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</si>
  <si>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</si>
  <si>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</si>
  <si>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</si>
  <si>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</si>
  <si>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</si>
  <si>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</si>
  <si>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</si>
  <si>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</si>
  <si>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</si>
  <si>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</si>
  <si>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</si>
  <si>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</si>
  <si>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</si>
  <si>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</si>
  <si>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</si>
  <si>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</si>
  <si>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</si>
  <si>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</si>
  <si>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</si>
  <si>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</si>
  <si>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</si>
  <si>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</si>
  <si>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</si>
  <si>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</si>
  <si>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</si>
  <si>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</si>
  <si>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</si>
  <si>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</si>
  <si>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</si>
  <si>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</si>
  <si>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</si>
  <si>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</si>
  <si>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</si>
  <si>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</si>
  <si>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</si>
  <si>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</si>
  <si>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</si>
  <si>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</si>
  <si>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</si>
  <si>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</si>
  <si>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</si>
  <si>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</si>
  <si>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</si>
  <si>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</si>
  <si>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</si>
  <si>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</si>
  <si>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</si>
  <si>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</si>
  <si>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</si>
  <si>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</si>
  <si>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</si>
  <si>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</si>
  <si>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</si>
  <si>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</si>
  <si>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</si>
  <si>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</si>
  <si>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</si>
  <si>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</si>
  <si>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</si>
  <si>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</si>
  <si>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</si>
  <si>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</si>
  <si>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</si>
  <si>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</si>
  <si>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</si>
  <si>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</si>
  <si>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</si>
  <si>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</si>
  <si>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</si>
  <si>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</si>
  <si>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</si>
  <si>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</si>
  <si>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</si>
  <si>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</si>
  <si>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</si>
  <si>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</si>
  <si>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</si>
  <si>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</si>
  <si>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</si>
  <si>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</si>
  <si>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</si>
  <si>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</si>
  <si>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</si>
  <si>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</si>
  <si>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</si>
  <si>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</si>
  <si>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</si>
  <si>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</si>
  <si>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</si>
  <si>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</si>
  <si>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</si>
  <si>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</si>
  <si>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</si>
  <si>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</si>
  <si>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</si>
  <si>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</si>
  <si>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</si>
  <si>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</si>
  <si>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</si>
  <si>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</si>
  <si>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</si>
  <si>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</si>
  <si>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</si>
  <si>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</si>
  <si>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</si>
  <si>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</si>
  <si>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</si>
  <si>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</si>
  <si>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</si>
  <si>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</si>
  <si>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</si>
  <si>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</si>
  <si>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</si>
  <si>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</si>
  <si>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</si>
  <si>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</si>
  <si>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</si>
  <si>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</si>
  <si>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</si>
  <si>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</si>
  <si>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</si>
  <si>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</si>
  <si>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</si>
  <si>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</si>
  <si>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</si>
  <si>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</si>
  <si>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</si>
  <si>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</si>
  <si>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</si>
  <si>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</si>
  <si>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</si>
  <si>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</si>
  <si>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</si>
  <si>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</si>
  <si>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</si>
  <si>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</si>
  <si>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</si>
  <si>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</si>
  <si>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</si>
  <si>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</si>
  <si>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</si>
  <si>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</si>
  <si>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</si>
  <si>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</si>
  <si>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</si>
  <si>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</si>
  <si>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</si>
  <si>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</si>
  <si>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</si>
  <si>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</si>
  <si>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</si>
  <si>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</si>
  <si>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</si>
  <si>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</si>
  <si>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</si>
  <si>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</si>
  <si>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</si>
  <si>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</si>
  <si>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</si>
  <si>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</si>
  <si>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</si>
  <si>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</si>
  <si>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</si>
  <si>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</si>
  <si>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</si>
  <si>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</si>
  <si>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</si>
  <si>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</si>
  <si>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</si>
  <si>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</si>
  <si>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</si>
  <si>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</si>
  <si>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</si>
  <si>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</si>
  <si>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</si>
  <si>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</si>
  <si>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</si>
  <si>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</si>
  <si>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</si>
  <si>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</si>
  <si>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</si>
  <si>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</si>
  <si>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</si>
  <si>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</si>
  <si>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</si>
  <si>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</si>
  <si>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</si>
  <si>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</si>
  <si>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</si>
  <si>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</si>
  <si>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</si>
  <si>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</si>
  <si>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</si>
  <si>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</si>
  <si>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</si>
  <si>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</si>
  <si>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</si>
  <si>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</si>
  <si>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</si>
  <si>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</si>
  <si>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</si>
  <si>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</si>
  <si>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</si>
  <si>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</si>
  <si>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</si>
  <si>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</si>
  <si>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</si>
  <si>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</si>
  <si>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</si>
  <si>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</si>
  <si>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</si>
  <si>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</si>
  <si>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</si>
  <si>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</si>
  <si>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</si>
  <si>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</si>
  <si>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</si>
  <si>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</si>
  <si>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</si>
  <si>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</si>
  <si>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</si>
  <si>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</si>
  <si>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</si>
  <si>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</si>
  <si>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</si>
  <si>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</si>
  <si>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</si>
  <si>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</si>
  <si>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</si>
  <si>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</si>
  <si>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</si>
  <si>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</si>
  <si>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</si>
  <si>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</si>
  <si>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</si>
  <si>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</si>
  <si>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</si>
  <si>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</si>
  <si>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</si>
  <si>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</si>
  <si>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</si>
  <si>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</si>
  <si>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</si>
  <si>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</si>
  <si>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</si>
  <si>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</si>
  <si>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</si>
  <si>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</si>
  <si>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</si>
  <si>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</si>
  <si>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</si>
  <si>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</si>
  <si>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</si>
  <si>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</si>
  <si>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</si>
  <si>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</si>
  <si>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</si>
  <si>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</si>
  <si>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</si>
  <si>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</si>
  <si>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</si>
  <si>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</si>
  <si>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</si>
  <si>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</si>
  <si>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</si>
  <si>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</si>
  <si>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</si>
  <si>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</si>
  <si>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</si>
  <si>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</si>
  <si>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</si>
  <si>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</si>
  <si>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</si>
  <si>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</si>
  <si>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</si>
  <si>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</si>
  <si>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</si>
  <si>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</si>
  <si>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</si>
  <si>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</si>
  <si>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</si>
  <si>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</si>
  <si>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</si>
  <si>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</si>
  <si>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</si>
  <si>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</si>
  <si>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</si>
  <si>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</si>
  <si>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</si>
  <si>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</si>
  <si>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</si>
  <si>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</si>
  <si>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</si>
  <si>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</si>
  <si>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</si>
  <si>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</si>
  <si>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</si>
  <si>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</si>
  <si>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</si>
  <si>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</si>
  <si>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</si>
  <si>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</si>
  <si>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</si>
  <si>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</si>
  <si>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</si>
  <si>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</si>
  <si>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</si>
  <si>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</si>
  <si>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</si>
  <si>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</si>
  <si>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</si>
  <si>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</si>
  <si>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</si>
  <si>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</si>
  <si>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</si>
  <si>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</si>
  <si>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</si>
  <si>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</si>
  <si>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</si>
  <si>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</si>
  <si>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</si>
  <si>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</si>
  <si>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</si>
  <si>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</si>
  <si>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</si>
  <si>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</si>
  <si>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</si>
  <si>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</si>
  <si>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</si>
  <si>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</si>
  <si>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</si>
  <si>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</si>
  <si>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</si>
  <si>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</si>
  <si>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</si>
  <si>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</si>
  <si>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</si>
  <si>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</si>
  <si>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</si>
  <si>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</si>
  <si>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</si>
  <si>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</si>
  <si>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</si>
  <si>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</si>
  <si>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</si>
  <si>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</si>
  <si>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</si>
  <si>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</si>
  <si>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</si>
  <si>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</si>
  <si>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</si>
  <si>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</si>
  <si>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</si>
  <si>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</si>
  <si>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</si>
  <si>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</si>
  <si>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</si>
  <si>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</si>
  <si>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</si>
  <si>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</si>
  <si>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</si>
  <si>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</si>
  <si>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</si>
  <si>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</si>
  <si>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</si>
  <si>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</si>
  <si>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</si>
  <si>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</si>
  <si>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</si>
  <si>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</si>
  <si>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</si>
  <si>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</si>
  <si>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</si>
  <si>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</si>
  <si>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</si>
  <si>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</si>
  <si>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</si>
  <si>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</si>
  <si>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</si>
  <si>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</si>
  <si>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</si>
  <si>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</si>
  <si>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</si>
  <si>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</si>
  <si>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</si>
  <si>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</si>
  <si>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</si>
  <si>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</si>
  <si>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</si>
  <si>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</si>
  <si>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</si>
  <si>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</si>
  <si>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</si>
  <si>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</si>
  <si>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</si>
  <si>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</si>
  <si>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</si>
  <si>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</si>
  <si>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</si>
  <si>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</si>
  <si>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</si>
  <si>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</si>
  <si>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</si>
  <si>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</si>
  <si>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</si>
  <si>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</si>
  <si>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</si>
  <si>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</si>
  <si>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</si>
  <si>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</si>
  <si>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</si>
  <si>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</si>
  <si>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</si>
  <si>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</si>
  <si>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</si>
  <si>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</si>
  <si>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</si>
  <si>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</si>
  <si>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</si>
  <si>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</si>
  <si>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</si>
  <si>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</si>
  <si>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</si>
  <si>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</si>
  <si>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</si>
  <si>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</si>
  <si>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</si>
  <si>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</si>
  <si>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</si>
  <si>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</si>
  <si>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</si>
  <si>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</si>
  <si>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</si>
  <si>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</si>
  <si>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</si>
  <si>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</si>
  <si>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</si>
  <si>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</si>
  <si>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</si>
  <si>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</si>
  <si>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</si>
  <si>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</si>
  <si>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</si>
  <si>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</si>
  <si>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</si>
  <si>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</si>
  <si>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</si>
  <si>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</si>
  <si>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</si>
  <si>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</si>
  <si>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</si>
  <si>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</si>
  <si>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</si>
  <si>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</si>
  <si>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</si>
  <si>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</si>
  <si>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</si>
  <si>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</si>
  <si>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</si>
  <si>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</si>
  <si>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</si>
  <si>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</si>
  <si>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</si>
  <si>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</si>
  <si>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</si>
  <si>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</si>
  <si>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</si>
  <si>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</si>
  <si>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</si>
  <si>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</si>
  <si>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</si>
  <si>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</si>
  <si>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</si>
  <si>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</si>
  <si>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</si>
  <si>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</si>
  <si>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</si>
  <si>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</si>
  <si>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</si>
  <si>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</si>
  <si>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</si>
  <si>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</si>
  <si>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</si>
  <si>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</si>
  <si>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</si>
  <si>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</si>
  <si>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</si>
  <si>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</si>
  <si>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</si>
  <si>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</si>
  <si>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</si>
  <si>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</si>
  <si>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</si>
  <si>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</si>
  <si>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</si>
  <si>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</si>
  <si>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</si>
  <si>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</si>
  <si>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</si>
  <si>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</si>
  <si>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</si>
  <si>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</si>
  <si>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</si>
  <si>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</si>
  <si>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</si>
  <si>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</si>
  <si>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</si>
  <si>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</si>
  <si>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</si>
  <si>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</si>
  <si>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</si>
  <si>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</si>
  <si>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</si>
  <si>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</si>
  <si>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</si>
  <si>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</si>
  <si>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</si>
  <si>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</si>
  <si>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</si>
  <si>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</si>
  <si>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</si>
  <si>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</si>
  <si>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</si>
  <si>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</si>
  <si>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</si>
  <si>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</si>
  <si>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</si>
  <si>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</si>
  <si>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</si>
  <si>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</si>
  <si>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</si>
  <si>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</si>
  <si>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</si>
  <si>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</si>
  <si>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</si>
  <si>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</si>
  <si>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</si>
  <si>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</si>
  <si>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</si>
  <si>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</si>
  <si>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</si>
  <si>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</si>
  <si>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</si>
  <si>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</si>
  <si>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</si>
  <si>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</si>
  <si>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</si>
  <si>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</si>
  <si>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</si>
  <si>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</si>
  <si>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</si>
  <si>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</si>
  <si>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</si>
  <si>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</si>
  <si>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</si>
  <si>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</si>
  <si>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</si>
  <si>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</si>
  <si>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</si>
  <si>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</si>
  <si>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</si>
  <si>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</si>
  <si>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</si>
  <si>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</si>
  <si>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</si>
  <si>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</si>
  <si>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</si>
  <si>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</si>
  <si>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</si>
  <si>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</si>
  <si>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</si>
  <si>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</si>
  <si>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</si>
  <si>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</si>
  <si>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</si>
  <si>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</si>
  <si>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</si>
  <si>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</si>
  <si>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</si>
  <si>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</si>
  <si>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</si>
  <si>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</si>
  <si>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</si>
  <si>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</si>
  <si>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</si>
  <si>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</si>
  <si>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</si>
  <si>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</si>
  <si>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</si>
  <si>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</si>
  <si>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</si>
  <si>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</si>
  <si>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</si>
  <si>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</si>
  <si>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</si>
  <si>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</si>
  <si>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</si>
  <si>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</si>
  <si>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</si>
  <si>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</si>
  <si>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</si>
  <si>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</si>
  <si>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</si>
  <si>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</si>
  <si>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</si>
  <si>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</si>
  <si>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</si>
  <si>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</si>
  <si>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</si>
  <si>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</si>
  <si>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</si>
  <si>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</si>
  <si>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</si>
  <si>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</si>
  <si>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</si>
  <si>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</si>
  <si>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</si>
  <si>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</si>
  <si>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</si>
  <si>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</si>
  <si>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</si>
  <si>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</si>
  <si>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</si>
  <si>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</si>
  <si>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</si>
  <si>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</si>
  <si>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</si>
  <si>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</si>
  <si>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</si>
  <si>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</si>
  <si>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</si>
  <si>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</si>
  <si>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</si>
  <si>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</si>
  <si>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</si>
  <si>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</si>
  <si>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</si>
  <si>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</si>
  <si>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</si>
  <si>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</si>
  <si>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</si>
  <si>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</si>
  <si>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</si>
  <si>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</si>
  <si>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</si>
  <si>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</si>
  <si>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</si>
  <si>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</si>
  <si>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</si>
  <si>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</si>
  <si>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</si>
  <si>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</si>
  <si>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</si>
  <si>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</si>
  <si>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</si>
  <si>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</si>
  <si>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</si>
  <si>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</si>
  <si>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</si>
  <si>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</si>
  <si>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</si>
  <si>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</si>
  <si>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</si>
  <si>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</si>
  <si>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</si>
  <si>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</si>
  <si>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</si>
  <si>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</si>
  <si>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</si>
  <si>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</si>
  <si>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</si>
  <si>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</si>
  <si>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</si>
  <si>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</si>
  <si>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</si>
  <si>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</si>
  <si>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</si>
  <si>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</si>
  <si>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</si>
  <si>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</si>
  <si>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</si>
  <si>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</si>
  <si>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</si>
  <si>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</si>
  <si>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</si>
  <si>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</si>
  <si>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</si>
  <si>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</si>
  <si>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</si>
  <si>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</si>
  <si>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</si>
  <si>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</si>
  <si>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</si>
  <si>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</si>
  <si>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</si>
  <si>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</si>
  <si>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</si>
  <si>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</si>
  <si>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</si>
  <si>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</si>
  <si>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</si>
  <si>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</si>
  <si>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</si>
  <si>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</si>
  <si>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</si>
  <si>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</si>
  <si>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</si>
  <si>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</si>
  <si>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</si>
  <si>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</si>
  <si>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</si>
  <si>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</si>
  <si>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</si>
  <si>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</si>
  <si>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</si>
  <si>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</si>
  <si>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</si>
  <si>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</si>
  <si>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</si>
  <si>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</si>
  <si>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</si>
  <si>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</si>
  <si>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</si>
  <si>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</si>
  <si>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</si>
  <si>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</si>
  <si>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</si>
  <si>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</si>
  <si>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</si>
  <si>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</si>
  <si>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</si>
  <si>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</si>
  <si>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</si>
  <si>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</si>
  <si>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</si>
  <si>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</si>
  <si>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</si>
  <si>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</si>
  <si>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</si>
  <si>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</si>
  <si>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</si>
  <si>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</si>
  <si>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</si>
  <si>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</si>
  <si>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</si>
  <si>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</si>
  <si>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</si>
  <si>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</si>
  <si>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</si>
  <si>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</si>
  <si>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</si>
  <si>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</si>
  <si>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</si>
  <si>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</si>
  <si>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</si>
  <si>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</si>
  <si>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</si>
  <si>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</si>
  <si>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</si>
  <si>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</si>
  <si>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</si>
  <si>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</si>
  <si>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</si>
  <si>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</si>
  <si>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</si>
  <si>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</si>
  <si>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</si>
  <si>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</si>
  <si>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</si>
  <si>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</si>
  <si>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</si>
  <si>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</si>
  <si>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</si>
  <si>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</si>
  <si>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</si>
  <si>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</si>
  <si>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</si>
  <si>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</si>
  <si>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</si>
  <si>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</si>
  <si>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</si>
  <si>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</si>
  <si>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</si>
  <si>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</si>
  <si>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</si>
  <si>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</si>
  <si>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</si>
  <si>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</si>
  <si>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</si>
  <si>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</si>
  <si>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</si>
  <si>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</si>
  <si>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</si>
  <si>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</si>
  <si>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</si>
  <si>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</si>
  <si>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</si>
  <si>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</si>
  <si>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</si>
  <si>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</si>
  <si>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</si>
  <si>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</si>
  <si>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</si>
  <si>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</si>
  <si>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</si>
  <si>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</si>
  <si>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</si>
  <si>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</si>
  <si>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</si>
  <si>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</si>
  <si>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</si>
  <si>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</si>
  <si>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</si>
  <si>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</si>
  <si>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</si>
  <si>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</si>
  <si>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</si>
  <si>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</si>
  <si>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</si>
  <si>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</si>
  <si>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</si>
  <si>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</si>
  <si>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</si>
  <si>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</si>
  <si>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</si>
  <si>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</si>
  <si>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</si>
  <si>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</si>
  <si>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</si>
  <si>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</si>
  <si>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</si>
  <si>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</si>
  <si>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</si>
  <si>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</si>
  <si>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</si>
  <si>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</si>
  <si>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</si>
  <si>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</si>
  <si>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</si>
  <si>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</si>
  <si>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</si>
  <si>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</si>
  <si>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</si>
  <si>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</si>
  <si>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</si>
  <si>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</si>
  <si>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</si>
  <si>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</si>
  <si>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</si>
  <si>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</si>
  <si>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</si>
  <si>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</si>
  <si>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</si>
  <si>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</si>
  <si>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</si>
  <si>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</si>
  <si>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</si>
  <si>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</si>
  <si>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</si>
  <si>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</si>
  <si>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</si>
  <si>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</si>
  <si>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</si>
  <si>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</si>
  <si>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</si>
  <si>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</si>
  <si>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</si>
  <si>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</si>
  <si>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</si>
  <si>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</si>
  <si>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</si>
  <si>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</si>
  <si>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</si>
  <si>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</si>
  <si>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</si>
  <si>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</si>
  <si>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</si>
  <si>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</si>
  <si>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</si>
  <si>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</si>
  <si>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</si>
  <si>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</si>
  <si>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</si>
  <si>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</si>
  <si>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</si>
  <si>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</si>
  <si>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</si>
  <si>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</si>
  <si>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</si>
  <si>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</si>
  <si>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</si>
  <si>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</si>
  <si>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</si>
  <si>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</si>
  <si>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</si>
  <si>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</si>
  <si>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</si>
  <si>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</si>
  <si>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</si>
  <si>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</si>
  <si>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</si>
  <si>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</si>
  <si>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</si>
  <si>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</si>
  <si>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</si>
  <si>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</si>
  <si>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</si>
  <si>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</si>
  <si>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</si>
  <si>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</si>
  <si>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</si>
  <si>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</si>
  <si>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</si>
  <si>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</si>
  <si>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</si>
  <si>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</si>
  <si>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</si>
  <si>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</si>
  <si>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</si>
  <si>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</si>
  <si>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</si>
  <si>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</si>
  <si>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</si>
  <si>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</si>
  <si>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</si>
  <si>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</si>
  <si>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</si>
  <si>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</si>
  <si>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</si>
  <si>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</si>
  <si>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</si>
  <si>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</si>
  <si>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</si>
  <si>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</si>
  <si>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</si>
  <si>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</si>
  <si>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</si>
  <si>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</si>
  <si>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</si>
  <si>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</si>
  <si>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</si>
  <si>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</si>
  <si>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</si>
  <si>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</si>
  <si>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</si>
  <si>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</si>
  <si>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</si>
  <si>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</si>
  <si>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</si>
  <si>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</si>
  <si>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</si>
  <si>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</si>
  <si>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</si>
  <si>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</si>
  <si>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</si>
  <si>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</si>
  <si>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</si>
  <si>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</si>
  <si>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</si>
  <si>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</si>
  <si>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</si>
  <si>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</si>
  <si>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</si>
  <si>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</si>
  <si>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</si>
  <si>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</si>
  <si>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</si>
  <si>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</si>
  <si>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</si>
  <si>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</si>
  <si>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</si>
  <si>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</si>
  <si>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</si>
  <si>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</si>
  <si>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</si>
  <si>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</si>
  <si>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</si>
  <si>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</si>
  <si>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</si>
  <si>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</si>
  <si>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</si>
  <si>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</si>
  <si>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</si>
  <si>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</si>
  <si>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</si>
  <si>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</si>
  <si>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</si>
  <si>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</si>
  <si>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</si>
  <si>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</si>
  <si>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</si>
  <si>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</si>
  <si>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</si>
  <si>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</si>
  <si>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</si>
  <si>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</si>
  <si>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</si>
  <si>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</si>
  <si>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</si>
  <si>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</si>
  <si>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</si>
  <si>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</si>
  <si>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</si>
  <si>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</si>
  <si>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</si>
  <si>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</si>
  <si>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</si>
  <si>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</si>
  <si>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</si>
  <si>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</si>
  <si>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</si>
  <si>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</si>
  <si>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</si>
  <si>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</si>
  <si>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</si>
  <si>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</si>
  <si>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</si>
  <si>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</si>
  <si>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</si>
  <si>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</si>
  <si>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</si>
  <si>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</si>
  <si>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</si>
  <si>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</si>
  <si>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</si>
  <si>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</si>
  <si>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</si>
  <si>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</si>
  <si>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</si>
  <si>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</si>
  <si>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</si>
  <si>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</si>
  <si>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</si>
  <si>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</si>
  <si>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</si>
  <si>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</si>
  <si>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</si>
  <si>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</si>
  <si>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</si>
  <si>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</si>
  <si>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</si>
  <si>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</si>
  <si>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</si>
  <si>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</si>
  <si>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</si>
  <si>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</si>
  <si>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</si>
  <si>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</si>
  <si>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</si>
  <si>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</si>
  <si>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</si>
  <si>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</si>
  <si>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</si>
  <si>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</si>
  <si>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</si>
  <si>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</si>
  <si>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</si>
  <si>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</si>
  <si>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</si>
  <si>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</si>
  <si>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</si>
  <si>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</si>
  <si>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</si>
  <si>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</si>
  <si>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</si>
  <si>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</si>
  <si>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</si>
  <si>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</si>
  <si>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</si>
  <si>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</si>
  <si>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</si>
  <si>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</si>
  <si>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</si>
  <si>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</si>
  <si>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</si>
  <si>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</si>
  <si>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</si>
  <si>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</si>
  <si>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</si>
  <si>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</si>
  <si>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</si>
  <si>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</si>
  <si>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</si>
  <si>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</si>
  <si>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</si>
  <si>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</si>
  <si>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</si>
  <si>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</si>
  <si>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</si>
  <si>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</si>
  <si>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</si>
  <si>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</si>
  <si>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</si>
  <si>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</si>
  <si>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</si>
  <si>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</si>
  <si>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</si>
  <si>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</si>
  <si>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</si>
  <si>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</si>
  <si>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</si>
  <si>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</si>
  <si>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</si>
  <si>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</si>
  <si>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</si>
  <si>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</si>
  <si>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</si>
  <si>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</si>
  <si>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</si>
  <si>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</si>
  <si>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</si>
  <si>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</si>
  <si>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</si>
  <si>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</si>
  <si>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</si>
  <si>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</si>
  <si>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</si>
  <si>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</si>
  <si>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</si>
  <si>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</si>
  <si>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</si>
  <si>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</si>
  <si>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</si>
  <si>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</si>
  <si>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</si>
  <si>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</si>
  <si>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</si>
  <si>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</si>
  <si>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</si>
  <si>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</si>
  <si>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</si>
  <si>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</si>
  <si>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</si>
  <si>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</si>
  <si>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</si>
  <si>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</si>
  <si>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</si>
  <si>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</si>
  <si>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</si>
  <si>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</si>
  <si>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</si>
  <si>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</si>
  <si>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</si>
  <si>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</si>
  <si>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</si>
  <si>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</si>
  <si>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</si>
  <si>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</si>
  <si>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</si>
  <si>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</si>
  <si>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</si>
  <si>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</si>
  <si>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</si>
  <si>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</si>
  <si>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</si>
  <si>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</si>
  <si>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</si>
  <si>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</si>
  <si>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</si>
  <si>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</si>
  <si>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</si>
  <si>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</si>
  <si>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</si>
  <si>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</si>
  <si>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</si>
  <si>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</si>
  <si>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</si>
  <si>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</si>
  <si>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</si>
  <si>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</si>
  <si>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</si>
  <si>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</si>
  <si>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</si>
  <si>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</si>
  <si>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</si>
  <si>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</si>
  <si>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</si>
  <si>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</si>
  <si>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</si>
  <si>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</si>
  <si>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</si>
  <si>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</si>
  <si>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</si>
  <si>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</si>
  <si>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</si>
  <si>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</si>
  <si>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</si>
  <si>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</si>
  <si>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</si>
  <si>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</si>
  <si>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</si>
  <si>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</si>
  <si>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</si>
  <si>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</si>
  <si>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</si>
  <si>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</si>
  <si>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</si>
  <si>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</si>
  <si>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</si>
  <si>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</si>
  <si>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</si>
  <si>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</si>
  <si>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</si>
  <si>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</si>
  <si>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</si>
  <si>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</si>
  <si>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</si>
  <si>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</si>
  <si>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</si>
  <si>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</si>
  <si>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</si>
  <si>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</si>
  <si>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</si>
  <si>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</si>
  <si>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</si>
  <si>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</si>
  <si>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</si>
  <si>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</si>
  <si>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</si>
  <si>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</si>
  <si>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</si>
  <si>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</si>
  <si>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</si>
  <si>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</si>
  <si>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</si>
  <si>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</si>
  <si>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</si>
  <si>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</si>
  <si>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</si>
  <si>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</si>
  <si>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</si>
  <si>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</si>
  <si>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</si>
  <si>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</si>
  <si>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</si>
  <si>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</si>
  <si>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</si>
  <si>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</si>
  <si>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</si>
  <si>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</si>
  <si>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</si>
  <si>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</si>
  <si>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</si>
  <si>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</si>
  <si>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</si>
  <si>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</si>
  <si>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</si>
  <si>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</si>
  <si>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</si>
  <si>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</si>
  <si>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</si>
  <si>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</si>
  <si>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</si>
  <si>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</si>
  <si>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</si>
  <si>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</si>
  <si>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</si>
  <si>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</si>
  <si>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</si>
  <si>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</si>
  <si>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</si>
  <si>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</si>
  <si>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</si>
  <si>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</si>
  <si>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</si>
  <si>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</si>
  <si>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</si>
  <si>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</si>
  <si>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</si>
  <si>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</si>
  <si>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</si>
  <si>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</si>
  <si>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</si>
  <si>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</si>
  <si>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</si>
  <si>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</si>
  <si>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</si>
  <si>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</si>
  <si>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</si>
  <si>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</si>
  <si>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</si>
  <si>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</si>
  <si>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</si>
  <si>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</si>
  <si>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</si>
  <si>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</si>
  <si>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</si>
  <si>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</si>
  <si>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</si>
  <si>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</si>
  <si>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</si>
  <si>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</si>
  <si>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</si>
  <si>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</si>
  <si>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</si>
  <si>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</si>
  <si>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</si>
  <si>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</si>
  <si>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</si>
  <si>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</si>
  <si>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</si>
  <si>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</si>
  <si>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</si>
  <si>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</si>
  <si>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</si>
  <si>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</si>
  <si>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</si>
  <si>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</si>
  <si>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</si>
  <si>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</si>
  <si>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</si>
  <si>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</si>
  <si>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</si>
  <si>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</si>
  <si>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</si>
  <si>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</si>
  <si>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</si>
  <si>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</si>
  <si>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</si>
  <si>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</si>
  <si>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</si>
  <si>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</si>
  <si>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</si>
  <si>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</si>
  <si>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</si>
  <si>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</si>
  <si>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</si>
  <si>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</si>
  <si>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</si>
  <si>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</si>
  <si>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</si>
  <si>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</si>
  <si>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</si>
  <si>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</si>
  <si>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</si>
  <si>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</si>
  <si>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</si>
  <si>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</si>
  <si>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</si>
  <si>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</si>
  <si>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</si>
  <si>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</si>
  <si>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</si>
  <si>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</si>
  <si>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</si>
  <si>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</si>
  <si>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</si>
  <si>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</si>
  <si>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</si>
  <si>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</si>
  <si>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</si>
  <si>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</si>
  <si>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</si>
  <si>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</si>
  <si>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</si>
  <si>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</si>
  <si>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</si>
  <si>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</si>
  <si>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</si>
  <si>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</si>
  <si>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</si>
  <si>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</si>
  <si>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</si>
  <si>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</si>
  <si>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</si>
  <si>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</si>
  <si>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</si>
  <si>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</si>
  <si>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</si>
  <si>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</si>
  <si>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</si>
  <si>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</si>
  <si>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</si>
  <si>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</si>
  <si>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</si>
  <si>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</si>
  <si>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</si>
  <si>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</si>
  <si>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</si>
  <si>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</si>
  <si>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</si>
  <si>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</si>
  <si>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</si>
  <si>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</si>
  <si>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</si>
  <si>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</si>
  <si>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</si>
  <si>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</si>
  <si>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</si>
  <si>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</si>
  <si>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</si>
  <si>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</si>
  <si>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</si>
  <si>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</si>
  <si>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</si>
  <si>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</si>
  <si>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</si>
  <si>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</si>
  <si>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</si>
  <si>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</si>
  <si>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</si>
  <si>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</si>
  <si>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</si>
  <si>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</si>
  <si>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</si>
  <si>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</si>
  <si>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</si>
  <si>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</si>
  <si>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</si>
  <si>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</si>
  <si>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</si>
  <si>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</si>
  <si>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</si>
  <si>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</si>
  <si>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</si>
  <si>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</si>
  <si>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</si>
  <si>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</si>
  <si>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</si>
  <si>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</si>
  <si>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</si>
  <si>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</si>
  <si>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</si>
  <si>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</si>
  <si>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</si>
  <si>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</si>
  <si>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</si>
  <si>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</si>
  <si>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</si>
  <si>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</si>
  <si>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</si>
  <si>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</si>
  <si>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</si>
  <si>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</si>
  <si>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</si>
  <si>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</si>
  <si>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</si>
  <si>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</si>
  <si>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</si>
  <si>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</si>
  <si>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</si>
  <si>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</si>
  <si>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</si>
  <si>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</si>
  <si>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</si>
  <si>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</si>
  <si>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</si>
  <si>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</si>
  <si>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</si>
  <si>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</si>
  <si>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</si>
  <si>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</si>
  <si>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</si>
  <si>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</si>
  <si>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</si>
  <si>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</si>
  <si>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</si>
  <si>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</si>
  <si>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</si>
  <si>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</si>
  <si>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</si>
  <si>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</si>
  <si>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</si>
  <si>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</si>
  <si>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</si>
  <si>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</si>
  <si>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</si>
  <si>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</si>
  <si>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</si>
  <si>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</si>
  <si>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</si>
  <si>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</si>
  <si>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</si>
  <si>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</si>
  <si>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</si>
  <si>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</si>
  <si>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</si>
  <si>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</si>
  <si>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</si>
  <si>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</si>
  <si>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</si>
  <si>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</si>
  <si>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</si>
  <si>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</si>
  <si>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</si>
  <si>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</si>
  <si>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</si>
  <si>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</si>
  <si>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</si>
  <si>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</si>
  <si>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</si>
  <si>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</si>
  <si>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</si>
  <si>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</si>
  <si>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</si>
  <si>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</si>
  <si>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</si>
  <si>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</si>
  <si>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</si>
  <si>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</si>
  <si>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</si>
  <si>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</si>
  <si>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</si>
  <si>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</si>
  <si>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</si>
  <si>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</si>
  <si>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</si>
  <si>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</si>
  <si>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</si>
  <si>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</si>
  <si>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</si>
  <si>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</si>
  <si>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</si>
  <si>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</si>
  <si>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</si>
  <si>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</si>
  <si>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</si>
  <si>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</si>
  <si>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</si>
  <si>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</si>
  <si>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</si>
  <si>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</si>
  <si>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</si>
  <si>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</si>
  <si>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</si>
  <si>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</si>
  <si>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</si>
  <si>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</si>
  <si>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</si>
  <si>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</si>
  <si>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</si>
  <si>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</si>
  <si>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</si>
  <si>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</si>
  <si>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</si>
  <si>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</si>
  <si>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</si>
  <si>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</si>
  <si>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</si>
  <si>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</si>
  <si>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</si>
  <si>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</si>
  <si>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</si>
  <si>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</si>
  <si>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</si>
  <si>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</si>
  <si>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</si>
  <si>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</si>
  <si>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</si>
  <si>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</si>
  <si>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</si>
  <si>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</si>
  <si>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</si>
  <si>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</si>
  <si>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</si>
  <si>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</si>
  <si>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</si>
  <si>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</si>
  <si>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</si>
  <si>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</si>
  <si>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</si>
  <si>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</si>
  <si>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</si>
  <si>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</si>
  <si>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</si>
  <si>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</si>
  <si>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</si>
  <si>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</si>
  <si>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</si>
  <si>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</si>
  <si>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</si>
  <si>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</si>
  <si>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</si>
  <si>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</si>
  <si>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</si>
  <si>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</si>
  <si>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</si>
  <si>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</si>
  <si>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</si>
  <si>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</si>
  <si>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</si>
  <si>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</si>
  <si>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</si>
  <si>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</si>
  <si>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</si>
  <si>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</si>
  <si>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</si>
  <si>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</si>
  <si>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</si>
  <si>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</si>
  <si>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</si>
  <si>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</si>
  <si>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</si>
  <si>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</si>
  <si>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</si>
  <si>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</si>
  <si>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</si>
  <si>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</si>
  <si>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</si>
  <si>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</si>
  <si>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</si>
  <si>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</si>
  <si>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</si>
  <si>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</si>
  <si>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</si>
  <si>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</si>
  <si>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</si>
  <si>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</si>
  <si>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</si>
  <si>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</si>
  <si>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</si>
  <si>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</si>
  <si>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</si>
  <si>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</si>
  <si>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</si>
  <si>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</si>
  <si>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</si>
  <si>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</si>
  <si>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</si>
  <si>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</si>
  <si>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</si>
  <si>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</si>
  <si>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</si>
  <si>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</si>
  <si>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</si>
  <si>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</si>
  <si>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</si>
  <si>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</si>
  <si>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</si>
  <si>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</si>
  <si>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</si>
  <si>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</si>
  <si>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</si>
  <si>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</si>
  <si>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</si>
  <si>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</si>
  <si>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</si>
  <si>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</si>
  <si>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</si>
  <si>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</si>
  <si>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</si>
  <si>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</si>
  <si>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</si>
  <si>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</si>
  <si>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</si>
  <si>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</si>
  <si>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</si>
  <si>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</si>
  <si>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</si>
  <si>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</si>
  <si>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</si>
  <si>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</si>
  <si>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</si>
  <si>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</si>
  <si>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</si>
  <si>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</si>
  <si>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</si>
  <si>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</si>
  <si>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</si>
  <si>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</si>
  <si>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</si>
  <si>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</si>
  <si>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</si>
  <si>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</si>
  <si>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</si>
  <si>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</si>
  <si>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</si>
  <si>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</si>
  <si>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</si>
  <si>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</si>
  <si>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</si>
  <si>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</si>
  <si>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</si>
  <si>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</si>
  <si>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</si>
  <si>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</si>
  <si>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</si>
  <si>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</si>
  <si>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</si>
  <si>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</si>
  <si>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</si>
  <si>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</si>
  <si>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</si>
  <si>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</si>
  <si>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</si>
  <si>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</si>
  <si>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</si>
  <si>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</si>
  <si>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</si>
  <si>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</si>
  <si>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</si>
  <si>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</si>
  <si>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</si>
  <si>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</si>
  <si>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</si>
  <si>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</si>
  <si>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</si>
  <si>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</si>
  <si>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</si>
  <si>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</si>
  <si>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</si>
  <si>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</si>
  <si>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</si>
  <si>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</si>
  <si>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</si>
  <si>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</si>
  <si>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</si>
  <si>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</si>
  <si>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</si>
  <si>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</si>
  <si>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</si>
  <si>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</si>
  <si>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</si>
  <si>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</si>
  <si>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</si>
  <si>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</si>
  <si>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</si>
  <si>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</si>
  <si>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</si>
  <si>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</si>
  <si>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</si>
  <si>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</si>
  <si>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</si>
  <si>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</si>
  <si>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</si>
  <si>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</si>
  <si>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</si>
  <si>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</si>
  <si>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</si>
  <si>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</si>
  <si>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</si>
  <si>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</si>
  <si>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</si>
  <si>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</si>
  <si>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</si>
  <si>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</si>
  <si>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</si>
  <si>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</si>
  <si>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</si>
  <si>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</si>
  <si>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</si>
  <si>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</si>
  <si>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</si>
  <si>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</si>
  <si>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</si>
  <si>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</si>
  <si>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</si>
  <si>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</si>
  <si>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</si>
  <si>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</si>
  <si>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</si>
  <si>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</si>
  <si>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</si>
  <si>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</si>
  <si>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</si>
  <si>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</si>
  <si>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</si>
  <si>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</si>
  <si>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</si>
  <si>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</si>
  <si>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</si>
  <si>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</si>
  <si>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</si>
  <si>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</si>
  <si>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</si>
  <si>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</si>
  <si>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</si>
  <si>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</si>
  <si>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</si>
  <si>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</si>
  <si>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</si>
  <si>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</si>
  <si>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</si>
  <si>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</si>
  <si>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</si>
  <si>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</si>
  <si>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</si>
  <si>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</si>
  <si>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</si>
  <si>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</si>
  <si>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</si>
  <si>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</si>
  <si>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</si>
  <si>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</si>
  <si>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</si>
  <si>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</si>
  <si>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</si>
  <si>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</si>
  <si>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</si>
  <si>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</si>
  <si>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</si>
  <si>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</si>
  <si>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</si>
  <si>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</si>
  <si>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</si>
  <si>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</si>
  <si>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</si>
  <si>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</si>
  <si>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</si>
  <si>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</si>
  <si>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</si>
  <si>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</si>
  <si>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</si>
  <si>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</si>
  <si>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</si>
  <si>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</si>
  <si>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</si>
  <si>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</si>
  <si>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</si>
  <si>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</si>
  <si>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</si>
  <si>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</si>
  <si>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</si>
  <si>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</si>
  <si>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</si>
  <si>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</si>
  <si>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</si>
  <si>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</si>
  <si>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</si>
  <si>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</si>
  <si>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</si>
  <si>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</si>
  <si>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</si>
  <si>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</si>
  <si>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</si>
  <si>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</si>
  <si>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</si>
  <si>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</si>
  <si>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</si>
  <si>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</si>
  <si>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</si>
  <si>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</si>
  <si>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</si>
  <si>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</si>
  <si>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</si>
  <si>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</si>
  <si>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</si>
  <si>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</si>
  <si>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</si>
  <si>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</si>
  <si>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</si>
  <si>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</si>
  <si>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</si>
  <si>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</si>
  <si>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</si>
  <si>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</si>
  <si>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</si>
  <si>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</si>
  <si>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</si>
  <si>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</si>
  <si>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</si>
  <si>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</si>
  <si>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</si>
  <si>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</si>
  <si>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</si>
  <si>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</si>
  <si>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</si>
  <si>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</si>
  <si>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</si>
  <si>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</si>
  <si>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</si>
  <si>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</si>
  <si>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</si>
  <si>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</si>
  <si>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</si>
  <si>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</si>
  <si>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</si>
  <si>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</si>
  <si>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</si>
  <si>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</si>
  <si>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</si>
  <si>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</si>
  <si>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</si>
  <si>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</si>
  <si>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</si>
  <si>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</si>
  <si>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</si>
  <si>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</si>
  <si>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</si>
  <si>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</si>
  <si>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</si>
  <si>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</si>
  <si>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</si>
  <si>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</si>
  <si>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</si>
  <si>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</si>
  <si>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</si>
  <si>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</si>
  <si>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</si>
  <si>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</si>
  <si>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</si>
  <si>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</si>
  <si>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</si>
  <si>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</si>
  <si>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</si>
  <si>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</si>
  <si>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</si>
  <si>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</si>
  <si>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</si>
  <si>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</si>
  <si>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</si>
  <si>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</si>
  <si>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</si>
  <si>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</si>
  <si>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</si>
  <si>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</si>
  <si>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</si>
  <si>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</si>
  <si>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</si>
  <si>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</si>
  <si>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</si>
  <si>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</si>
  <si>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</si>
  <si>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</si>
  <si>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</si>
  <si>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</si>
  <si>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</si>
  <si>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</si>
  <si>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</si>
  <si>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</si>
  <si>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</si>
  <si>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</si>
  <si>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</si>
  <si>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</si>
  <si>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</si>
  <si>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</si>
  <si>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</si>
  <si>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</si>
  <si>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</si>
  <si>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</si>
  <si>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</si>
  <si>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</si>
  <si>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</si>
  <si>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</si>
  <si>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</si>
  <si>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</si>
  <si>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</si>
  <si>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</si>
  <si>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</si>
  <si>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</si>
  <si>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</si>
  <si>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</si>
  <si>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</si>
  <si>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</si>
  <si>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</si>
  <si>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</si>
  <si>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</si>
  <si>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</si>
  <si>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</si>
  <si>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</si>
  <si>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</si>
  <si>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</si>
  <si>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</si>
  <si>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</si>
  <si>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</si>
  <si>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</si>
  <si>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</si>
  <si>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</si>
  <si>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</si>
  <si>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</si>
  <si>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</si>
  <si>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</si>
  <si>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</si>
  <si>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</si>
  <si>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</si>
  <si>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</si>
  <si>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</si>
  <si>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</si>
  <si>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</si>
  <si>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</si>
  <si>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</si>
  <si>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</si>
  <si>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</si>
  <si>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</si>
  <si>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</si>
  <si>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</si>
  <si>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</si>
  <si>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</si>
  <si>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</si>
  <si>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</si>
  <si>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</si>
  <si>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</si>
  <si>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</si>
  <si>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</si>
  <si>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</si>
  <si>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</si>
  <si>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</si>
  <si>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</si>
  <si>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</si>
  <si>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</si>
  <si>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</si>
  <si>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</si>
  <si>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</si>
  <si>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</si>
  <si>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</si>
  <si>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</si>
  <si>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</si>
  <si>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</si>
  <si>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</si>
  <si>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</si>
  <si>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</si>
  <si>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</si>
  <si>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</si>
  <si>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</si>
  <si>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</si>
  <si>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</si>
  <si>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</si>
  <si>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</si>
  <si>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</si>
  <si>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</si>
  <si>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</si>
  <si>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</si>
  <si>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</si>
  <si>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</si>
  <si>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</si>
  <si>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</si>
  <si>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</si>
  <si>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</si>
  <si>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</si>
  <si>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</si>
  <si>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</si>
  <si>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</si>
  <si>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</si>
  <si>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</si>
  <si>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</si>
  <si>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</si>
  <si>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</si>
  <si>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</si>
  <si>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</si>
  <si>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</si>
  <si>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</si>
  <si>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</si>
  <si>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</si>
  <si>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</si>
  <si>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</si>
  <si>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</si>
  <si>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</si>
  <si>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</si>
  <si>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</si>
  <si>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</si>
  <si>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</si>
  <si>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</si>
  <si>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</si>
  <si>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</si>
  <si>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</si>
  <si>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</si>
  <si>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</si>
  <si>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</si>
  <si>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</si>
  <si>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</si>
  <si>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</si>
  <si>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</si>
  <si>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</si>
  <si>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</si>
  <si>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</si>
  <si>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</si>
  <si>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</si>
  <si>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</si>
  <si>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</si>
  <si>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</si>
  <si>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</si>
  <si>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</si>
  <si>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</si>
  <si>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</si>
  <si>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</si>
  <si>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</si>
  <si>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</si>
  <si>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</si>
  <si>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</si>
  <si>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</si>
  <si>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</si>
  <si>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</si>
  <si>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</si>
  <si>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</si>
  <si>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</si>
  <si>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</si>
  <si>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</si>
  <si>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</si>
  <si>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</si>
  <si>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</si>
  <si>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</si>
  <si>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</si>
  <si>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</si>
  <si>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</si>
  <si>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</si>
  <si>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</si>
  <si>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</si>
  <si>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</si>
  <si>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</si>
  <si>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</si>
  <si>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</si>
  <si>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</si>
  <si>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</si>
  <si>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</si>
  <si>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</si>
  <si>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</si>
  <si>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</si>
  <si>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</si>
  <si>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</si>
  <si>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</si>
  <si>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</si>
  <si>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</si>
  <si>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</si>
  <si>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</si>
  <si>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</si>
  <si>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</si>
  <si>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</si>
  <si>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</si>
  <si>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</si>
  <si>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</si>
  <si>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</si>
  <si>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</si>
  <si>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</si>
  <si>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</si>
  <si>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</si>
  <si>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</si>
  <si>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</si>
  <si>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</si>
  <si>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</si>
  <si>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</si>
  <si>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</si>
  <si>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</si>
  <si>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</si>
  <si>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</si>
  <si>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</si>
  <si>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</si>
  <si>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</si>
  <si>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</si>
  <si>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</si>
  <si>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</si>
  <si>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</si>
  <si>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</si>
  <si>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</si>
  <si>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</si>
  <si>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</si>
  <si>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</si>
  <si>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</si>
  <si>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</si>
  <si>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</si>
  <si>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</si>
  <si>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</si>
  <si>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</si>
  <si>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</si>
  <si>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</si>
  <si>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</si>
  <si>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</si>
  <si>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</si>
  <si>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</si>
  <si>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</si>
  <si>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</si>
  <si>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</si>
  <si>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</si>
  <si>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</si>
  <si>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</si>
  <si>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</si>
  <si>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</si>
  <si>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</si>
  <si>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</si>
  <si>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</si>
  <si>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</si>
  <si>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</si>
  <si>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</si>
  <si>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</si>
  <si>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</si>
  <si>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</si>
  <si>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</si>
  <si>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</si>
  <si>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</si>
  <si>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</si>
  <si>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</si>
  <si>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</si>
  <si>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</si>
  <si>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</si>
  <si>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</si>
  <si>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</si>
  <si>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</si>
  <si>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</si>
  <si>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</si>
  <si>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</si>
  <si>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</si>
  <si>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</si>
  <si>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</si>
  <si>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</si>
  <si>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</si>
  <si>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</si>
  <si>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</si>
  <si>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</si>
  <si>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</si>
  <si>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</si>
  <si>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</si>
  <si>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</si>
  <si>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</si>
  <si>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</si>
  <si>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</si>
  <si>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</si>
  <si>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</si>
  <si>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</si>
  <si>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</si>
  <si>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</si>
  <si>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</si>
  <si>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</si>
  <si>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</si>
  <si>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</si>
  <si>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</si>
  <si>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</si>
  <si>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</si>
  <si>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</si>
  <si>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</si>
  <si>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</si>
  <si>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</si>
  <si>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</si>
  <si>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</si>
  <si>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</si>
  <si>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</si>
  <si>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</si>
  <si>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</si>
  <si>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</si>
  <si>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</si>
  <si>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</si>
  <si>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</si>
  <si>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</si>
  <si>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</si>
  <si>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</si>
  <si>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</si>
  <si>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</si>
  <si>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</si>
  <si>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</si>
  <si>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</si>
  <si>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</si>
  <si>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</si>
  <si>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</si>
  <si>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</si>
  <si>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</si>
  <si>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</si>
  <si>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</si>
  <si>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</si>
  <si>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</si>
  <si>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</si>
  <si>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</si>
  <si>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</si>
  <si>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</si>
  <si>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</si>
  <si>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</si>
  <si>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</si>
  <si>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</si>
  <si>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</si>
  <si>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</si>
  <si>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</si>
  <si>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</si>
  <si>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</si>
  <si>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</si>
  <si>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</si>
  <si>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</si>
  <si>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</si>
  <si>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</si>
  <si>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</si>
  <si>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</si>
  <si>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</si>
  <si>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</si>
  <si>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</si>
  <si>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</si>
  <si>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</si>
  <si>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</si>
  <si>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</si>
  <si>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</si>
  <si>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</si>
  <si>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</si>
  <si>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</si>
  <si>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</si>
  <si>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</si>
  <si>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</si>
  <si>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</si>
  <si>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</si>
  <si>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</si>
  <si>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</si>
  <si>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</si>
  <si>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</si>
  <si>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</si>
  <si>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</si>
  <si>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</si>
  <si>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</si>
  <si>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</si>
  <si>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</si>
  <si>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</si>
  <si>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</si>
  <si>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</si>
  <si>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</si>
  <si>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</si>
  <si>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</si>
  <si>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</si>
  <si>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</si>
  <si>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</si>
  <si>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</si>
  <si>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</si>
  <si>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</si>
  <si>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</si>
  <si>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</si>
  <si>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</si>
  <si>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</si>
  <si>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</si>
  <si>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</si>
  <si>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</si>
  <si>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</si>
  <si>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</si>
  <si>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</si>
  <si>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</si>
  <si>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</si>
  <si>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</si>
  <si>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</si>
  <si>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</si>
  <si>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</si>
  <si>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</si>
  <si>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</si>
  <si>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</si>
  <si>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</si>
  <si>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</si>
  <si>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</si>
  <si>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</si>
  <si>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</si>
  <si>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</si>
  <si>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</si>
  <si>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</si>
  <si>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</si>
  <si>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</si>
  <si>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</si>
  <si>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</si>
  <si>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</si>
  <si>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</si>
  <si>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</si>
  <si>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</si>
  <si>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</si>
  <si>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</si>
  <si>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</si>
  <si>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</si>
  <si>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</si>
  <si>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</si>
  <si>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</si>
  <si>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</si>
  <si>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</si>
  <si>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</si>
  <si>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</si>
  <si>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</si>
  <si>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</si>
  <si>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</si>
  <si>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</si>
  <si>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</si>
  <si>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</si>
  <si>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</si>
  <si>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</si>
  <si>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</si>
  <si>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</si>
  <si>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</si>
  <si>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</si>
  <si>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</si>
  <si>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</si>
  <si>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</si>
  <si>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</si>
  <si>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</si>
  <si>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</si>
  <si>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</si>
  <si>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</si>
  <si>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</si>
  <si>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</si>
  <si>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</si>
  <si>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</si>
  <si>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</si>
  <si>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</si>
  <si>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</si>
  <si>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</si>
  <si>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</si>
  <si>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</si>
  <si>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</si>
  <si>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</si>
  <si>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</si>
  <si>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</si>
  <si>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</si>
  <si>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</si>
  <si>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</si>
  <si>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</si>
  <si>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</si>
  <si>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</si>
  <si>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</si>
  <si>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</si>
  <si>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</si>
  <si>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</si>
  <si>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</si>
  <si>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</si>
  <si>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</si>
  <si>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</si>
  <si>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</si>
  <si>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</si>
  <si>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</si>
  <si>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</si>
  <si>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</si>
  <si>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</si>
  <si>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</si>
  <si>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</si>
  <si>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</si>
  <si>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</si>
  <si>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</si>
  <si>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</si>
  <si>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</si>
  <si>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</si>
  <si>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</si>
  <si>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</si>
  <si>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</si>
  <si>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</si>
  <si>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</si>
  <si>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</si>
  <si>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</si>
  <si>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</si>
  <si>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</si>
  <si>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</si>
  <si>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</si>
  <si>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</si>
  <si>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</si>
  <si>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</si>
  <si>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</si>
  <si>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</si>
  <si>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</si>
  <si>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</si>
  <si>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</si>
  <si>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</si>
  <si>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</si>
  <si>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</si>
  <si>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</si>
  <si>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</si>
  <si>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</si>
  <si>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</si>
  <si>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</si>
  <si>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</si>
  <si>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</si>
  <si>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</si>
  <si>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</si>
  <si>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</si>
  <si>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</si>
  <si>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</si>
  <si>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</si>
  <si>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</si>
  <si>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</si>
  <si>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</si>
  <si>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</si>
  <si>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</si>
  <si>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</si>
  <si>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</si>
  <si>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</si>
  <si>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</si>
  <si>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</si>
  <si>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</si>
  <si>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</si>
  <si>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</si>
  <si>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</si>
  <si>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</si>
  <si>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</si>
  <si>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</si>
  <si>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</si>
  <si>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</si>
  <si>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</si>
  <si>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</si>
  <si>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</si>
  <si>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</si>
  <si>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</si>
  <si>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</si>
  <si>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</si>
  <si>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</si>
  <si>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</si>
  <si>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</si>
  <si>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</si>
  <si>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</si>
  <si>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</si>
  <si>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</si>
  <si>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</si>
  <si>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</si>
  <si>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</si>
  <si>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</si>
  <si>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</si>
  <si>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</si>
  <si>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</si>
  <si>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</si>
  <si>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</si>
  <si>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</si>
  <si>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</si>
  <si>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</si>
  <si>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</si>
  <si>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</si>
  <si>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</si>
  <si>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</si>
  <si>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</si>
  <si>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</si>
  <si>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</si>
  <si>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</si>
  <si>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</si>
  <si>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</si>
  <si>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</si>
  <si>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</si>
  <si>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</si>
  <si>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</si>
  <si>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</si>
  <si>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</si>
  <si>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</si>
  <si>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</si>
  <si>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</si>
  <si>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</si>
  <si>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</si>
  <si>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</si>
  <si>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</si>
  <si>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</si>
  <si>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</si>
  <si>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</si>
  <si>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</si>
  <si>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</si>
  <si>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</si>
  <si>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</si>
  <si>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</si>
  <si>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</si>
  <si>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</si>
  <si>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</si>
  <si>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</si>
  <si>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</si>
  <si>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</si>
  <si>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</si>
  <si>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</si>
  <si>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</si>
  <si>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</si>
  <si>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</si>
  <si>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</si>
  <si>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</si>
  <si>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</si>
  <si>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</si>
  <si>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</si>
  <si>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</si>
  <si>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</si>
  <si>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</si>
  <si>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</si>
  <si>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</si>
  <si>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</si>
  <si>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</si>
  <si>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</si>
  <si>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</si>
  <si>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</si>
  <si>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</si>
  <si>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</si>
  <si>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</si>
  <si>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</si>
  <si>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</si>
  <si>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</si>
  <si>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</si>
  <si>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</si>
  <si>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</si>
  <si>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</si>
  <si>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</si>
  <si>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</si>
  <si>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</si>
  <si>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</si>
  <si>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</si>
  <si>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</si>
  <si>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</si>
  <si>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</si>
  <si>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</si>
  <si>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</si>
  <si>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</si>
  <si>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</si>
  <si>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</si>
  <si>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</si>
  <si>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</si>
  <si>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</si>
  <si>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</si>
  <si>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</si>
  <si>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</si>
  <si>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</si>
  <si>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</si>
  <si>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</si>
  <si>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</si>
  <si>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</si>
  <si>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</si>
  <si>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</si>
  <si>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</si>
  <si>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</si>
  <si>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</si>
  <si>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</si>
  <si>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</si>
  <si>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</si>
  <si>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</si>
  <si>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</si>
  <si>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</si>
  <si>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</si>
  <si>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</si>
  <si>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</si>
  <si>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</si>
  <si>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</si>
  <si>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</si>
  <si>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</si>
  <si>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</si>
  <si>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</si>
  <si>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</si>
  <si>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</si>
  <si>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</si>
  <si>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</si>
  <si>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</si>
  <si>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</si>
  <si>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</si>
  <si>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</si>
  <si>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</si>
  <si>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</si>
  <si>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</si>
  <si>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</si>
  <si>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</si>
  <si>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</si>
  <si>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</si>
  <si>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</si>
  <si>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</si>
  <si>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</si>
  <si>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</si>
  <si>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</si>
  <si>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</si>
  <si>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</si>
  <si>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</si>
  <si>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</si>
  <si>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</si>
  <si>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</si>
  <si>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</si>
  <si>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</si>
  <si>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</si>
  <si>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</si>
  <si>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</si>
  <si>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</si>
  <si>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</si>
  <si>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</si>
  <si>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</si>
  <si>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</si>
  <si>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</si>
  <si>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</si>
  <si>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</si>
  <si>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</si>
  <si>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</si>
  <si>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</si>
  <si>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</si>
  <si>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</si>
  <si>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</si>
  <si>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</si>
  <si>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</si>
  <si>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</si>
  <si>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</si>
  <si>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</si>
  <si>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</si>
  <si>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</si>
  <si>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</si>
  <si>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</si>
  <si>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</si>
  <si>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</si>
  <si>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</si>
  <si>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</si>
  <si>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</si>
  <si>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</si>
  <si>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</si>
  <si>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</si>
  <si>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</si>
  <si>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</si>
  <si>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</si>
  <si>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</si>
  <si>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</si>
  <si>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</si>
  <si>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</si>
  <si>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</si>
  <si>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</si>
  <si>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</si>
  <si>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</si>
  <si>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</si>
  <si>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</si>
  <si>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</si>
  <si>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</si>
  <si>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</si>
  <si>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</si>
  <si>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</si>
  <si>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</si>
  <si>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</si>
  <si>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</si>
  <si>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</si>
  <si>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</si>
  <si>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</si>
  <si>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</si>
  <si>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</si>
  <si>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</si>
  <si>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</si>
  <si>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</si>
  <si>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</si>
  <si>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</si>
  <si>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</si>
  <si>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</si>
  <si>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</si>
  <si>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</si>
  <si>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</si>
  <si>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</si>
  <si>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</si>
  <si>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</si>
  <si>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</si>
  <si>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</si>
  <si>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</si>
  <si>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</si>
  <si>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</si>
  <si>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</si>
  <si>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</si>
  <si>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</si>
  <si>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</si>
  <si>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</si>
  <si>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</si>
  <si>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</si>
  <si>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</si>
  <si>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</si>
  <si>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</si>
  <si>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</si>
  <si>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</si>
  <si>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</si>
  <si>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</si>
  <si>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</si>
  <si>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</si>
  <si>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</si>
  <si>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</si>
  <si>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</si>
  <si>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</si>
  <si>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</si>
  <si>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</si>
  <si>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</si>
  <si>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</si>
  <si>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</si>
  <si>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</si>
  <si>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</si>
  <si>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</si>
  <si>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</si>
  <si>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</si>
  <si>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</si>
  <si>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</si>
  <si>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</si>
  <si>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</si>
  <si>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</si>
  <si>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</si>
  <si>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</si>
  <si>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</si>
  <si>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</si>
  <si>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</si>
  <si>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</si>
  <si>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</si>
  <si>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</si>
  <si>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</si>
  <si>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</si>
  <si>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</si>
  <si>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</si>
  <si>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</si>
  <si>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</si>
  <si>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</si>
  <si>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</si>
  <si>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</si>
  <si>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</si>
  <si>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</si>
  <si>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</si>
  <si>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</si>
  <si>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</si>
  <si>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</si>
  <si>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</si>
  <si>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</si>
  <si>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</si>
  <si>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</si>
  <si>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</si>
  <si>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</si>
  <si>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</si>
  <si>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</si>
  <si>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</si>
  <si>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</si>
  <si>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</si>
  <si>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</si>
  <si>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</si>
  <si>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</si>
  <si>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</si>
  <si>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</si>
  <si>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</si>
  <si>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</si>
  <si>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</si>
  <si>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</si>
  <si>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</si>
  <si>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</si>
  <si>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</si>
  <si>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</si>
  <si>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</si>
  <si>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</si>
  <si>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</si>
  <si>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</si>
  <si>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</si>
  <si>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</si>
  <si>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</si>
  <si>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</si>
  <si>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</si>
  <si>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</si>
  <si>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</si>
  <si>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</si>
  <si>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</si>
  <si>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</si>
  <si>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</si>
  <si>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</si>
  <si>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</si>
  <si>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</si>
  <si>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</si>
  <si>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</si>
  <si>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</si>
  <si>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</si>
  <si>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</si>
  <si>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</si>
  <si>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</si>
  <si>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</si>
  <si>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</si>
  <si>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</si>
  <si>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</si>
  <si>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</si>
  <si>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</si>
  <si>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</si>
  <si>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</si>
  <si>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</si>
  <si>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</si>
  <si>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</si>
  <si>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</si>
  <si>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</si>
  <si>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</si>
  <si>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</si>
  <si>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</si>
  <si>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</si>
  <si>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</si>
  <si>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</si>
  <si>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</si>
  <si>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</si>
  <si>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</si>
  <si>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</si>
  <si>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</si>
  <si>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</si>
  <si>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</si>
  <si>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</si>
  <si>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</si>
  <si>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</si>
  <si>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</si>
  <si>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</si>
  <si>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</si>
  <si>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</si>
  <si>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</si>
  <si>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</si>
  <si>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</si>
  <si>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</si>
  <si>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</si>
  <si>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</si>
  <si>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</si>
  <si>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</si>
  <si>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</si>
  <si>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</si>
  <si>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</si>
  <si>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</si>
  <si>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</si>
  <si>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</si>
  <si>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</si>
  <si>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</si>
  <si>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</si>
  <si>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</si>
  <si>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</si>
  <si>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</si>
  <si>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</si>
  <si>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</si>
  <si>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</si>
  <si>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</si>
  <si>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</si>
  <si>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</si>
  <si>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</si>
  <si>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</si>
  <si>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</si>
  <si>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</si>
  <si>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</si>
  <si>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</si>
  <si>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</si>
  <si>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</si>
  <si>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</si>
  <si>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</si>
  <si>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</si>
  <si>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</si>
  <si>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</si>
  <si>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</si>
  <si>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</si>
  <si>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</si>
  <si>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</si>
  <si>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</si>
  <si>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</si>
  <si>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</si>
  <si>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</si>
  <si>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</si>
  <si>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</si>
  <si>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</si>
  <si>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</si>
  <si>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</si>
  <si>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</si>
  <si>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</si>
  <si>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</si>
  <si>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</si>
  <si>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</si>
  <si>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</si>
  <si>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</si>
  <si>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</si>
  <si>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</si>
  <si>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</si>
  <si>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</si>
  <si>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</si>
  <si>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</si>
  <si>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</si>
  <si>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</si>
  <si>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</si>
  <si>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</si>
  <si>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</si>
  <si>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</si>
  <si>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</si>
  <si>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</si>
  <si>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</si>
  <si>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</si>
  <si>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</si>
  <si>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</si>
  <si>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</si>
  <si>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</si>
  <si>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</si>
  <si>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</si>
  <si>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</si>
  <si>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</si>
  <si>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</si>
  <si>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</si>
  <si>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</si>
  <si>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</si>
  <si>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</si>
  <si>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</si>
  <si>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</si>
  <si>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</si>
  <si>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</si>
  <si>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</si>
  <si>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</si>
  <si>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</si>
  <si>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</si>
  <si>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</si>
  <si>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</si>
  <si>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</si>
  <si>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</si>
  <si>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</si>
  <si>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</si>
  <si>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</si>
  <si>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</si>
  <si>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</si>
  <si>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</si>
  <si>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</si>
  <si>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</si>
  <si>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</si>
  <si>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</si>
  <si>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</si>
  <si>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</si>
  <si>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</si>
  <si>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</si>
  <si>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</si>
  <si>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</si>
  <si>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</si>
  <si>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</si>
  <si>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</si>
  <si>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</si>
  <si>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</si>
  <si>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</si>
  <si>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</si>
  <si>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</si>
  <si>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</si>
  <si>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</si>
  <si>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</si>
  <si>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</si>
  <si>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</si>
  <si>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</si>
  <si>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</si>
  <si>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</si>
  <si>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</si>
  <si>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</si>
  <si>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</si>
  <si>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</si>
  <si>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</si>
  <si>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</si>
  <si>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</si>
  <si>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</si>
  <si>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</si>
  <si>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</si>
  <si>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</si>
  <si>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</si>
  <si>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</si>
  <si>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</si>
  <si>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</si>
  <si>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</si>
  <si>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</si>
  <si>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</si>
  <si>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</si>
  <si>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</si>
  <si>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</si>
  <si>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</si>
  <si>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</si>
  <si>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</si>
  <si>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</si>
  <si>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</si>
  <si>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</si>
  <si>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</si>
  <si>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</si>
  <si>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</si>
  <si>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</si>
  <si>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</si>
  <si>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</si>
  <si>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</si>
  <si>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</si>
  <si>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</si>
  <si>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</si>
  <si>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</si>
  <si>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</si>
  <si>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</si>
  <si>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</si>
  <si>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</si>
  <si>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</si>
  <si>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</si>
  <si>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</si>
  <si>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</si>
  <si>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</si>
  <si>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</si>
  <si>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</si>
  <si>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</si>
  <si>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</si>
  <si>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</si>
  <si>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</si>
  <si>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</si>
  <si>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</si>
  <si>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</si>
  <si>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</si>
  <si>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</si>
  <si>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</si>
  <si>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</si>
  <si>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</si>
  <si>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</si>
  <si>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</si>
  <si>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</si>
  <si>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</si>
  <si>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</si>
  <si>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</si>
  <si>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</si>
  <si>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</si>
  <si>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</si>
  <si>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</si>
  <si>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</si>
  <si>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</si>
  <si>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</si>
  <si>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</si>
  <si>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</si>
  <si>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</si>
  <si>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</si>
  <si>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</si>
  <si>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</si>
  <si>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</si>
  <si>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</si>
  <si>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</si>
  <si>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</si>
  <si>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</si>
  <si>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</si>
  <si>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</si>
  <si>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</si>
  <si>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</si>
  <si>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</si>
  <si>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</si>
  <si>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</si>
  <si>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</si>
  <si>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</si>
  <si>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</si>
  <si>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</si>
  <si>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</si>
  <si>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</si>
  <si>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</si>
  <si>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</si>
  <si>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</si>
  <si>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</si>
  <si>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</si>
  <si>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</si>
  <si>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</si>
  <si>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</si>
  <si>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</si>
  <si>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</si>
  <si>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</si>
  <si>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</si>
  <si>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</si>
  <si>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</si>
  <si>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</si>
  <si>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</si>
  <si>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</si>
  <si>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</si>
  <si>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</si>
  <si>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</si>
  <si>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</si>
  <si>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</si>
  <si>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</si>
  <si>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</si>
  <si>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</si>
  <si>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</si>
  <si>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</si>
  <si>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</si>
  <si>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</si>
  <si>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</si>
  <si>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</si>
  <si>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</si>
  <si>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</si>
  <si>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</si>
  <si>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</si>
  <si>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</si>
  <si>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</si>
  <si>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</si>
  <si>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</si>
  <si>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</si>
  <si>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</si>
  <si>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</si>
  <si>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</si>
  <si>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</si>
  <si>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</si>
  <si>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</si>
  <si>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</si>
  <si>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</si>
  <si>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</si>
  <si>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</si>
  <si>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</si>
  <si>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</si>
  <si>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</si>
  <si>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</si>
  <si>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</si>
  <si>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</si>
  <si>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</si>
  <si>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</si>
  <si>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</si>
  <si>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</si>
  <si>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</si>
  <si>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</si>
  <si>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</si>
  <si>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</si>
  <si>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</si>
  <si>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</si>
  <si>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</si>
  <si>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</si>
  <si>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</si>
  <si>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</si>
  <si>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</si>
  <si>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</si>
  <si>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</si>
  <si>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</si>
  <si>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</si>
  <si>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</si>
  <si>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</si>
  <si>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</si>
  <si>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</si>
  <si>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</si>
  <si>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</si>
  <si>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</si>
  <si>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</si>
  <si>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</si>
  <si>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</si>
  <si>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</si>
  <si>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</si>
  <si>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</si>
  <si>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</si>
  <si>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</si>
  <si>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</si>
  <si>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</si>
  <si>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</si>
  <si>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</si>
  <si>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</si>
  <si>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</si>
  <si>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</si>
  <si>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</si>
  <si>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</si>
  <si>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</si>
  <si>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</si>
  <si>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</si>
  <si>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</si>
  <si>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</si>
  <si>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</si>
  <si>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</si>
  <si>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</si>
  <si>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</si>
  <si>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</si>
  <si>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</si>
  <si>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</si>
  <si>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</si>
  <si>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</si>
  <si>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</si>
  <si>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</si>
  <si>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</si>
  <si>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</si>
  <si>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</si>
  <si>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</si>
  <si>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</si>
  <si>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</si>
  <si>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</si>
  <si>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</si>
  <si>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</si>
  <si>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</si>
  <si>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</si>
  <si>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</si>
  <si>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</si>
  <si>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</si>
  <si>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</si>
  <si>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</si>
  <si>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</si>
  <si>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</si>
  <si>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</si>
  <si>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</si>
  <si>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</si>
  <si>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</si>
  <si>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</si>
  <si>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</si>
  <si>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</si>
  <si>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</si>
  <si>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</si>
  <si>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</si>
  <si>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</si>
  <si>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</si>
  <si>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</si>
  <si>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</si>
  <si>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</si>
  <si>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</si>
  <si>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</si>
  <si>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</si>
  <si>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</si>
  <si>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</si>
  <si>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</si>
  <si>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</si>
  <si>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</si>
  <si>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</si>
  <si>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</si>
  <si>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</si>
  <si>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</si>
  <si>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</si>
  <si>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</si>
  <si>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</si>
  <si>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</si>
  <si>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</si>
  <si>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</si>
  <si>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</si>
  <si>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</si>
  <si>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</si>
  <si>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</si>
  <si>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</si>
  <si>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</si>
  <si>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</si>
  <si>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</si>
  <si>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</si>
  <si>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</si>
  <si>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</si>
  <si>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</si>
  <si>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</si>
  <si>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</si>
  <si>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</si>
  <si>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</si>
  <si>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</si>
  <si>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</si>
  <si>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</si>
  <si>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</si>
  <si>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</si>
  <si>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</si>
  <si>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</si>
  <si>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</si>
  <si>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</si>
  <si>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</si>
  <si>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</si>
  <si>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</si>
  <si>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</si>
  <si>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</si>
  <si>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</si>
  <si>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</si>
  <si>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</si>
  <si>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</si>
  <si>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</si>
  <si>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</si>
  <si>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</si>
  <si>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</si>
  <si>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</si>
  <si>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</si>
  <si>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</si>
  <si>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</si>
  <si>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</si>
  <si>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</si>
  <si>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</si>
  <si>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</si>
  <si>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</si>
  <si>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</si>
  <si>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</si>
  <si>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</si>
  <si>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</si>
  <si>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</si>
  <si>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</si>
  <si>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</si>
  <si>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</si>
  <si>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</si>
  <si>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</si>
  <si>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</si>
  <si>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</si>
  <si>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</si>
  <si>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</si>
  <si>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</si>
  <si>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</si>
  <si>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</si>
  <si>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</si>
  <si>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</si>
  <si>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</si>
  <si>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</si>
  <si>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</si>
  <si>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</si>
  <si>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</si>
  <si>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</si>
  <si>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</si>
  <si>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</si>
  <si>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</si>
  <si>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</si>
  <si>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</si>
  <si>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</si>
  <si>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</si>
  <si>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</si>
  <si>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</si>
  <si>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</si>
  <si>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</si>
  <si>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</si>
  <si>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</si>
  <si>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</si>
  <si>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</si>
  <si>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</si>
  <si>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</si>
  <si>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</si>
  <si>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</si>
  <si>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</si>
  <si>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</si>
  <si>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</si>
  <si>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</si>
  <si>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</si>
  <si>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</si>
  <si>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</si>
  <si>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</si>
  <si>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</si>
  <si>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</si>
  <si>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</si>
  <si>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</si>
  <si>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</si>
  <si>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</si>
  <si>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</si>
  <si>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</si>
  <si>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</si>
  <si>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</si>
  <si>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</si>
  <si>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</si>
  <si>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</si>
  <si>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</si>
  <si>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</si>
  <si>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</si>
  <si>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</si>
  <si>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</si>
  <si>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</si>
  <si>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</si>
  <si>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</si>
  <si>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</si>
  <si>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</si>
  <si>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</si>
  <si>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</si>
  <si>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</si>
  <si>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</si>
  <si>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</si>
  <si>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</si>
  <si>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</si>
  <si>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</si>
  <si>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</si>
  <si>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</si>
  <si>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</si>
  <si>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</si>
  <si>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</si>
  <si>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</si>
  <si>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</si>
  <si>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</si>
  <si>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</si>
  <si>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</si>
  <si>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</si>
  <si>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</si>
  <si>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</si>
  <si>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</si>
  <si>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</si>
  <si>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</si>
  <si>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</si>
  <si>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</si>
  <si>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</si>
  <si>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</si>
  <si>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</si>
  <si>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</si>
  <si>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</si>
  <si>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</si>
  <si>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</si>
  <si>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</si>
  <si>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</si>
  <si>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</si>
  <si>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</si>
  <si>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</si>
  <si>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</si>
  <si>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</si>
  <si>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</si>
  <si>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</si>
  <si>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</si>
  <si>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</si>
  <si>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</si>
  <si>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</si>
  <si>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</si>
  <si>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</si>
  <si>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</si>
  <si>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</si>
  <si>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</si>
  <si>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</si>
  <si>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</si>
  <si>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</si>
  <si>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</si>
  <si>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</si>
  <si>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</si>
  <si>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</si>
  <si>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</si>
  <si>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</si>
  <si>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</si>
  <si>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</si>
  <si>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</si>
  <si>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</si>
  <si>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</si>
  <si>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</si>
  <si>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</si>
  <si>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</si>
  <si>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</si>
  <si>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</si>
  <si>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</si>
  <si>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</si>
  <si>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</si>
  <si>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</si>
  <si>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</si>
  <si>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</si>
  <si>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</si>
  <si>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</si>
  <si>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</si>
  <si>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</si>
  <si>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</si>
  <si>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</si>
  <si>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</si>
  <si>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</si>
  <si>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</si>
  <si>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</si>
  <si>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</si>
  <si>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</si>
  <si>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</si>
  <si>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</si>
  <si>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</si>
  <si>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</si>
  <si>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</si>
  <si>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</si>
  <si>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</si>
  <si>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</si>
  <si>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</si>
  <si>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</si>
  <si>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</si>
  <si>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</si>
  <si>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</si>
  <si>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</si>
  <si>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</si>
  <si>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</si>
  <si>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</si>
  <si>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</si>
  <si>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</si>
  <si>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</si>
  <si>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</si>
  <si>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</si>
  <si>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</si>
  <si>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</si>
  <si>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</si>
  <si>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</si>
  <si>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</si>
  <si>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</si>
  <si>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</si>
  <si>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</si>
  <si>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</si>
  <si>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</si>
  <si>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</si>
  <si>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</si>
  <si>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</si>
  <si>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</si>
  <si>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</si>
  <si>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</si>
  <si>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</si>
  <si>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</si>
  <si>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</si>
  <si>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</si>
  <si>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</si>
  <si>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</si>
  <si>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</si>
  <si>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</si>
  <si>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</si>
  <si>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</si>
  <si>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</si>
  <si>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</si>
  <si>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</si>
  <si>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</si>
  <si>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</si>
  <si>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</si>
  <si>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</si>
  <si>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</si>
  <si>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</si>
  <si>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</si>
  <si>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</si>
  <si>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</si>
  <si>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</si>
  <si>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</si>
  <si>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</si>
  <si>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</si>
  <si>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</si>
  <si>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</si>
  <si>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</si>
  <si>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</si>
  <si>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</si>
  <si>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</si>
  <si>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</si>
  <si>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</si>
  <si>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</si>
  <si>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</si>
  <si>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</si>
  <si>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</si>
  <si>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</si>
  <si>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</si>
  <si>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</si>
  <si>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</si>
  <si>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</si>
  <si>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</si>
  <si>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</si>
  <si>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</si>
  <si>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</si>
  <si>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</si>
  <si>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</si>
  <si>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</si>
  <si>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</si>
  <si>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</si>
  <si>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</si>
  <si>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</si>
  <si>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</si>
  <si>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</si>
  <si>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</si>
  <si>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</si>
  <si>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</si>
  <si>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</si>
  <si>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</si>
  <si>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</si>
  <si>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</si>
  <si>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</si>
  <si>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</si>
  <si>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</si>
  <si>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</si>
  <si>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</si>
  <si>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</si>
  <si>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</si>
  <si>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</si>
  <si>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</si>
  <si>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</si>
  <si>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</si>
  <si>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</si>
  <si>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</si>
  <si>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</si>
  <si>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</si>
  <si>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</si>
  <si>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</si>
  <si>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</si>
  <si>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</si>
  <si>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</si>
  <si>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</si>
  <si>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</si>
  <si>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</si>
  <si>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</si>
  <si>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</si>
  <si>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</si>
  <si>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</si>
  <si>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</si>
  <si>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</si>
  <si>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</si>
  <si>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</si>
  <si>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</si>
  <si>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</si>
  <si>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</si>
  <si>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</si>
  <si>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</si>
  <si>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</si>
  <si>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</si>
  <si>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</si>
  <si>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</si>
  <si>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</si>
  <si>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</si>
  <si>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</si>
  <si>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</si>
  <si>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</si>
  <si>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</si>
  <si>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</si>
  <si>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</si>
  <si>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</si>
  <si>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</si>
  <si>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</si>
  <si>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</si>
  <si>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</si>
  <si>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</si>
  <si>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</si>
  <si>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</si>
  <si>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</si>
  <si>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</si>
  <si>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</si>
  <si>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</si>
  <si>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</si>
  <si>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</si>
  <si>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</si>
  <si>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</si>
  <si>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</si>
  <si>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</si>
  <si>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</si>
  <si>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</si>
  <si>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</si>
  <si>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</si>
  <si>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</si>
  <si>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</si>
  <si>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</si>
  <si>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</si>
  <si>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</si>
  <si>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</si>
  <si>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</si>
  <si>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</si>
  <si>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</si>
  <si>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</si>
  <si>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</si>
  <si>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</si>
  <si>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</si>
  <si>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</si>
  <si>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</si>
  <si>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</si>
  <si>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</si>
  <si>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</si>
  <si>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</si>
  <si>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</si>
  <si>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</si>
  <si>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</si>
  <si>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</si>
  <si>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</si>
  <si>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</si>
  <si>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</si>
  <si>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</si>
  <si>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</si>
  <si>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</si>
  <si>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</si>
  <si>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</si>
  <si>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</si>
  <si>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</si>
  <si>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</si>
  <si>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</si>
  <si>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</si>
  <si>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</si>
  <si>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</si>
  <si>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</si>
  <si>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</si>
  <si>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</si>
  <si>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</si>
  <si>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</si>
  <si>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</si>
  <si>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</si>
  <si>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</si>
  <si>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</si>
  <si>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</si>
  <si>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</si>
  <si>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</si>
  <si>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</si>
  <si>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</si>
  <si>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</si>
  <si>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</si>
  <si>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</si>
  <si>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</si>
  <si>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</si>
  <si>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</si>
  <si>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</si>
  <si>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</si>
  <si>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</si>
  <si>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</si>
  <si>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</si>
  <si>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</si>
  <si>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</si>
  <si>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</si>
  <si>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</si>
  <si>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</si>
  <si>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</si>
  <si>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</si>
  <si>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</si>
  <si>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</si>
  <si>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</si>
  <si>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</si>
  <si>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</si>
  <si>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</si>
  <si>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</si>
  <si>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</si>
  <si>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</si>
  <si>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</si>
  <si>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</si>
  <si>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</si>
  <si>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</si>
  <si>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</si>
  <si>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</si>
  <si>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</si>
  <si>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</si>
  <si>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</si>
  <si>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</si>
  <si>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</si>
  <si>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</si>
  <si>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</si>
  <si>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</si>
  <si>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</si>
  <si>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</si>
  <si>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</si>
  <si>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</si>
  <si>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</si>
  <si>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</si>
  <si>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</si>
  <si>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</si>
  <si>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</si>
  <si>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</si>
  <si>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</si>
  <si>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</si>
  <si>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</si>
  <si>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</si>
  <si>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</si>
  <si>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</si>
  <si>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</si>
  <si>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</si>
  <si>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</si>
  <si>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</si>
  <si>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</si>
  <si>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</si>
  <si>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</si>
  <si>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</si>
  <si>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</si>
  <si>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</si>
  <si>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</si>
  <si>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</si>
  <si>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</si>
  <si>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</si>
  <si>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</si>
  <si>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</si>
  <si>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</si>
  <si>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</si>
  <si>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</si>
  <si>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</si>
  <si>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</si>
  <si>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</si>
  <si>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</si>
  <si>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</si>
  <si>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</si>
  <si>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</si>
  <si>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</si>
  <si>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</si>
  <si>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</si>
  <si>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</si>
  <si>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</si>
  <si>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</si>
  <si>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</si>
  <si>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</si>
  <si>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</si>
  <si>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</si>
  <si>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</si>
  <si>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</si>
  <si>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</si>
  <si>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</si>
  <si>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</si>
  <si>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</si>
  <si>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</si>
  <si>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</si>
  <si>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</si>
  <si>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</si>
  <si>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</si>
  <si>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</si>
  <si>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</si>
  <si>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</si>
  <si>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</si>
  <si>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</si>
  <si>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</si>
  <si>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</si>
  <si>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</si>
  <si>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</si>
  <si>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</si>
  <si>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</si>
  <si>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</si>
  <si>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</si>
  <si>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</si>
  <si>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</si>
  <si>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</si>
  <si>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</si>
  <si>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</si>
  <si>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</si>
  <si>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</si>
  <si>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</si>
  <si>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</si>
  <si>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</si>
  <si>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</si>
  <si>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</si>
  <si>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</si>
  <si>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</si>
  <si>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</si>
  <si>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</si>
  <si>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</si>
  <si>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</si>
  <si>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</si>
  <si>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</si>
  <si>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</si>
  <si>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</si>
  <si>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</si>
  <si>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</si>
  <si>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</si>
  <si>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</si>
  <si>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</si>
  <si>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</si>
  <si>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</si>
  <si>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</si>
  <si>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</si>
  <si>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</si>
  <si>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</si>
  <si>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</si>
  <si>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</si>
  <si>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</si>
  <si>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</si>
  <si>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</si>
  <si>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</si>
  <si>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</si>
  <si>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</si>
  <si>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</si>
  <si>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</si>
  <si>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</si>
  <si>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</si>
  <si>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</si>
  <si>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</si>
  <si>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</si>
  <si>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</si>
  <si>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</si>
  <si>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</si>
  <si>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</si>
  <si>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</si>
  <si>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</si>
  <si>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</si>
  <si>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</si>
  <si>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</si>
  <si>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</si>
  <si>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</si>
  <si>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</si>
  <si>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</si>
  <si>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</si>
  <si>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</si>
  <si>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</si>
  <si>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</si>
  <si>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</si>
  <si>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</si>
  <si>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</si>
  <si>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</si>
  <si>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</si>
  <si>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</si>
  <si>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</si>
  <si>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</si>
  <si>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</si>
  <si>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</si>
  <si>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</si>
  <si>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</si>
  <si>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</si>
  <si>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</si>
  <si>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</si>
  <si>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</si>
  <si>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</si>
  <si>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</si>
  <si>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</si>
  <si>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</si>
  <si>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</si>
  <si>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</si>
  <si>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</si>
  <si>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</si>
  <si>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</si>
  <si>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</si>
  <si>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</si>
  <si>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</si>
  <si>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</si>
  <si>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</si>
  <si>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</si>
  <si>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</si>
  <si>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</si>
  <si>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</si>
  <si>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</si>
  <si>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</si>
  <si>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</si>
  <si>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</si>
  <si>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</si>
  <si>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</si>
  <si>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</si>
  <si>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</si>
  <si>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</si>
  <si>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</si>
  <si>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</si>
  <si>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</si>
  <si>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</si>
  <si>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</si>
  <si>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</si>
  <si>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</si>
  <si>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</si>
  <si>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</si>
  <si>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</si>
  <si>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</si>
  <si>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</si>
  <si>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</si>
  <si>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</si>
  <si>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</si>
  <si>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</si>
  <si>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</si>
  <si>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</si>
  <si>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</si>
  <si>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</si>
  <si>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</si>
  <si>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</si>
  <si>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</si>
  <si>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</si>
  <si>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</si>
  <si>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</si>
  <si>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</si>
  <si>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</si>
  <si>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</si>
  <si>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</si>
  <si>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</si>
  <si>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</si>
  <si>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</si>
  <si>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</si>
  <si>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</si>
  <si>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</si>
  <si>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</si>
  <si>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</si>
  <si>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</si>
  <si>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</si>
  <si>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</si>
  <si>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</si>
  <si>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</si>
  <si>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</si>
  <si>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</si>
  <si>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</si>
  <si>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</si>
  <si>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</si>
  <si>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</si>
  <si>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</si>
  <si>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</si>
  <si>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</si>
  <si>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</si>
  <si>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</si>
  <si>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</si>
  <si>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</si>
  <si>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</si>
  <si>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</si>
  <si>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</si>
  <si>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</si>
  <si>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</si>
  <si>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</si>
  <si>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</si>
  <si>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</si>
  <si>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</si>
  <si>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</si>
  <si>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</si>
  <si>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</si>
  <si>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</si>
  <si>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</si>
  <si>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</si>
  <si>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</si>
  <si>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</si>
  <si>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</si>
  <si>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</si>
  <si>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</si>
  <si>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</si>
  <si>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</si>
  <si>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</si>
  <si>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</si>
  <si>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</si>
  <si>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</si>
  <si>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</si>
  <si>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</si>
  <si>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</si>
  <si>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</si>
  <si>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</si>
  <si>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</si>
  <si>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</si>
  <si>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</si>
  <si>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</si>
  <si>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</si>
  <si>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</si>
  <si>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</si>
  <si>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</si>
  <si>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</si>
  <si>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</si>
  <si>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</si>
  <si>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</si>
  <si>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</si>
  <si>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</si>
  <si>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</si>
  <si>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</si>
  <si>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</si>
  <si>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</si>
  <si>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</si>
  <si>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</si>
  <si>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</si>
  <si>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</si>
  <si>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</si>
  <si>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</si>
  <si>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</si>
  <si>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</si>
  <si>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</si>
  <si>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</si>
  <si>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</si>
  <si>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</si>
  <si>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</si>
  <si>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</si>
  <si>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</si>
  <si>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</si>
  <si>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</si>
  <si>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</si>
  <si>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</si>
  <si>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</si>
  <si>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</si>
  <si>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</si>
  <si>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</si>
  <si>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</si>
  <si>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</si>
  <si>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</si>
  <si>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</si>
  <si>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</si>
  <si>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</si>
  <si>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</si>
  <si>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</si>
  <si>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</si>
  <si>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</si>
  <si>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</si>
  <si>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</si>
  <si>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</si>
  <si>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</si>
  <si>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</si>
  <si>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</si>
  <si>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</si>
  <si>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</si>
  <si>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</si>
  <si>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</si>
  <si>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</si>
  <si>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</si>
  <si>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</si>
  <si>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</si>
  <si>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</si>
  <si>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</si>
  <si>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</si>
  <si>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</si>
  <si>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</si>
  <si>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</si>
  <si>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</si>
  <si>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</si>
  <si>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</si>
  <si>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</si>
  <si>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</si>
  <si>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</si>
  <si>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</si>
  <si>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</si>
  <si>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</si>
  <si>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</si>
  <si>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</si>
  <si>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</si>
  <si>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</si>
  <si>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</si>
  <si>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</si>
  <si>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</si>
  <si>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</si>
  <si>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</si>
  <si>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</si>
  <si>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</si>
  <si>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</si>
  <si>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</si>
  <si>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</si>
  <si>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</si>
  <si>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</si>
  <si>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</si>
  <si>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</si>
  <si>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</si>
  <si>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</si>
  <si>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</si>
  <si>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</si>
  <si>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</si>
  <si>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</si>
  <si>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</si>
  <si>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</si>
  <si>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</si>
  <si>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</si>
  <si>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</si>
  <si>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</si>
  <si>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</si>
  <si>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</si>
  <si>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</si>
  <si>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</si>
  <si>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</si>
  <si>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</si>
  <si>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</si>
  <si>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</si>
  <si>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</si>
  <si>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</si>
  <si>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</si>
  <si>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</si>
  <si>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</si>
  <si>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</si>
  <si>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</si>
  <si>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</si>
  <si>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</si>
  <si>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</si>
  <si>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</si>
  <si>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</si>
  <si>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</si>
  <si>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</si>
  <si>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</si>
  <si>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</si>
  <si>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</si>
  <si>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</si>
  <si>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</si>
  <si>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</si>
  <si>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</si>
  <si>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</si>
  <si>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</si>
  <si>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</si>
  <si>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</si>
  <si>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</si>
  <si>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</si>
  <si>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</si>
  <si>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</si>
  <si>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</si>
  <si>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</si>
  <si>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</si>
  <si>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</si>
  <si>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</si>
  <si>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</si>
  <si>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</si>
  <si>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</si>
  <si>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</si>
  <si>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</si>
  <si>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</si>
  <si>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</si>
  <si>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</si>
  <si>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</si>
  <si>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</si>
  <si>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</si>
  <si>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</si>
  <si>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</si>
  <si>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</si>
  <si>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</si>
  <si>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</si>
  <si>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</si>
  <si>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</si>
  <si>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</si>
  <si>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</si>
  <si>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</si>
  <si>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</si>
  <si>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</si>
  <si>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</si>
  <si>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</si>
  <si>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</si>
  <si>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</si>
  <si>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</si>
  <si>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</si>
  <si>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</si>
  <si>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</si>
  <si>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</si>
  <si>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</si>
  <si>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</si>
  <si>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</si>
  <si>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</si>
  <si>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</si>
  <si>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</si>
  <si>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</si>
  <si>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</si>
  <si>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</si>
  <si>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</si>
  <si>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</si>
  <si>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</si>
  <si>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</si>
  <si>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</si>
  <si>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</si>
  <si>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</si>
  <si>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</si>
  <si>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</si>
  <si>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</si>
  <si>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</si>
  <si>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</si>
  <si>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</si>
  <si>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</si>
  <si>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</si>
  <si>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</si>
  <si>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</si>
  <si>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</si>
  <si>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</si>
  <si>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</si>
  <si>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</si>
  <si>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</si>
  <si>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</si>
  <si>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</si>
  <si>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</si>
  <si>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</si>
  <si>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</si>
  <si>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</si>
  <si>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</si>
  <si>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</si>
  <si>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</si>
  <si>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</si>
  <si>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</si>
  <si>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</si>
  <si>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</si>
  <si>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</si>
  <si>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</si>
  <si>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</si>
  <si>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</si>
  <si>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</si>
  <si>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</si>
  <si>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</si>
  <si>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</si>
  <si>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</si>
  <si>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</si>
  <si>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</si>
  <si>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</si>
  <si>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</si>
  <si>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</si>
  <si>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</si>
  <si>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</si>
  <si>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</si>
  <si>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</si>
  <si>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</si>
  <si>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</si>
  <si>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</si>
  <si>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</si>
  <si>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</si>
  <si>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</si>
  <si>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</si>
  <si>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</si>
  <si>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</si>
  <si>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</si>
  <si>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</si>
  <si>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</si>
  <si>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</si>
  <si>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</si>
  <si>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</si>
  <si>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</si>
  <si>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</si>
  <si>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</si>
  <si>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</si>
  <si>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</si>
  <si>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</si>
  <si>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</si>
  <si>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</si>
  <si>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</si>
  <si>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</si>
  <si>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</si>
  <si>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</si>
  <si>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</si>
  <si>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</si>
  <si>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</si>
  <si>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</si>
  <si>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</si>
  <si>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</si>
  <si>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</si>
  <si>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</si>
  <si>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</si>
  <si>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</si>
  <si>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</si>
  <si>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</si>
  <si>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</si>
  <si>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</si>
  <si>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</si>
  <si>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</si>
  <si>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</si>
  <si>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</si>
  <si>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</si>
  <si>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</si>
  <si>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</si>
  <si>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</si>
  <si>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</si>
  <si>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</si>
  <si>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</si>
  <si>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</si>
  <si>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</si>
  <si>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</si>
  <si>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</si>
  <si>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</si>
  <si>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</si>
  <si>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</si>
  <si>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</si>
  <si>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</si>
  <si>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</si>
  <si>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</si>
  <si>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</si>
  <si>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</si>
  <si>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</si>
  <si>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</si>
  <si>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</si>
  <si>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</si>
  <si>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</si>
  <si>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</si>
  <si>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</si>
  <si>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</si>
  <si>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</si>
  <si>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</si>
  <si>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</si>
  <si>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</si>
  <si>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</si>
  <si>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</si>
  <si>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</si>
  <si>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</si>
  <si>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</si>
  <si>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</si>
  <si>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</si>
  <si>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</si>
  <si>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</si>
  <si>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</si>
  <si>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</si>
  <si>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</si>
  <si>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</si>
  <si>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</si>
  <si>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</si>
  <si>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</si>
  <si>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</si>
  <si>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</si>
  <si>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</si>
  <si>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</si>
  <si>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</si>
  <si>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</si>
  <si>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</si>
  <si>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</si>
  <si>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</si>
  <si>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</si>
  <si>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</si>
  <si>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</si>
  <si>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</si>
  <si>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</si>
  <si>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</si>
  <si>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</si>
  <si>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</si>
  <si>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</si>
  <si>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</si>
  <si>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</si>
  <si>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</si>
  <si>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</si>
  <si>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</si>
  <si>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</si>
  <si>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</si>
  <si>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</si>
  <si>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</si>
  <si>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</si>
  <si>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</si>
  <si>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</si>
  <si>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</si>
  <si>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</si>
  <si>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</si>
  <si>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</si>
  <si>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</si>
  <si>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</si>
  <si>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</si>
  <si>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</si>
  <si>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</si>
  <si>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</si>
  <si>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</si>
  <si>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</si>
  <si>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</si>
  <si>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</si>
  <si>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</si>
  <si>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</si>
  <si>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</si>
  <si>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</si>
  <si>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</si>
  <si>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</si>
  <si>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</si>
  <si>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</si>
  <si>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</si>
  <si>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</si>
  <si>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</si>
  <si>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</si>
  <si>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</si>
  <si>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</si>
  <si>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</si>
  <si>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</si>
  <si>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</si>
  <si>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</si>
  <si>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</si>
  <si>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</si>
  <si>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</si>
  <si>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</si>
  <si>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</si>
  <si>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</si>
  <si>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</si>
  <si>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</si>
  <si>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</si>
  <si>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</si>
  <si>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</si>
  <si>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</si>
  <si>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</si>
  <si>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</si>
  <si>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</si>
  <si>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</si>
  <si>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</si>
  <si>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</si>
  <si>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</si>
  <si>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</si>
  <si>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</si>
  <si>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</si>
  <si>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</si>
  <si>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</si>
  <si>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</si>
  <si>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</si>
  <si>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</si>
  <si>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</si>
  <si>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</si>
  <si>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</si>
  <si>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</si>
  <si>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</si>
  <si>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</si>
  <si>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</si>
  <si>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</si>
  <si>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</si>
  <si>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</si>
  <si>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</si>
  <si>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</si>
  <si>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</si>
  <si>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</si>
  <si>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</si>
  <si>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</si>
  <si>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</si>
  <si>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</si>
  <si>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</si>
  <si>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</si>
  <si>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</si>
  <si>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</si>
  <si>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</si>
  <si>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</si>
  <si>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</si>
  <si>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</si>
  <si>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</si>
  <si>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</si>
  <si>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</si>
  <si>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</si>
  <si>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</si>
  <si>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</si>
  <si>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</si>
  <si>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</si>
  <si>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</si>
  <si>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</si>
  <si>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</si>
  <si>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</si>
  <si>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</si>
  <si>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</si>
  <si>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</si>
  <si>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</si>
  <si>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</si>
  <si>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</si>
  <si>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</si>
  <si>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</si>
  <si>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</si>
  <si>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</si>
  <si>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</si>
  <si>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</si>
  <si>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</si>
  <si>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</si>
  <si>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</si>
  <si>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</si>
  <si>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</si>
  <si>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</si>
  <si>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</si>
  <si>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</si>
  <si>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</si>
  <si>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</si>
  <si>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</si>
  <si>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</si>
  <si>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</si>
  <si>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</si>
  <si>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</si>
  <si>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</si>
  <si>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</si>
  <si>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</si>
  <si>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</si>
  <si>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</si>
  <si>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</si>
  <si>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</si>
  <si>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</si>
  <si>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</si>
  <si>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</si>
  <si>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</si>
  <si>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</si>
  <si>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</si>
  <si>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</si>
  <si>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</si>
  <si>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</si>
  <si>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</si>
  <si>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</si>
  <si>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</si>
  <si>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</si>
  <si>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</si>
  <si>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</si>
  <si>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</si>
  <si>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</si>
  <si>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</si>
  <si>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</si>
  <si>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</si>
  <si>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</si>
  <si>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</si>
  <si>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</si>
  <si>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</si>
  <si>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</si>
  <si>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</si>
  <si>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</si>
  <si>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</si>
  <si>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</si>
  <si>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</si>
  <si>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</si>
  <si>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</si>
  <si>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</si>
  <si>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</si>
  <si>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</si>
  <si>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</si>
  <si>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</si>
  <si>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</si>
  <si>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</si>
  <si>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</si>
  <si>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</si>
  <si>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</si>
  <si>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</si>
  <si>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</si>
  <si>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</si>
  <si>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</si>
  <si>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</si>
  <si>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</si>
  <si>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</si>
  <si>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</si>
  <si>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</si>
  <si>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</si>
  <si>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</si>
  <si>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</si>
  <si>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</si>
  <si>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</si>
  <si>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</si>
  <si>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</si>
  <si>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</si>
  <si>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</si>
  <si>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</si>
  <si>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</si>
  <si>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</si>
  <si>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</si>
  <si>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</si>
  <si>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</si>
  <si>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</si>
  <si>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</si>
  <si>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</si>
  <si>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</si>
  <si>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</si>
  <si>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</si>
  <si>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</si>
  <si>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</si>
  <si>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</si>
  <si>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</si>
  <si>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</si>
  <si>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</si>
  <si>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</si>
  <si>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</si>
  <si>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</si>
  <si>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</si>
  <si>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</si>
  <si>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</si>
  <si>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</si>
  <si>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</si>
  <si>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</si>
  <si>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</si>
  <si>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</si>
  <si>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</si>
  <si>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</si>
  <si>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</si>
  <si>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</si>
  <si>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</si>
  <si>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</si>
  <si>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</si>
  <si>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</si>
  <si>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</si>
  <si>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</si>
  <si>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</si>
  <si>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</si>
  <si>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</si>
  <si>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</si>
  <si>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</si>
  <si>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</si>
  <si>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</si>
  <si>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</si>
  <si>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</si>
  <si>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</si>
  <si>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</si>
  <si>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</si>
  <si>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</si>
  <si>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</si>
  <si>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</si>
  <si>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</si>
  <si>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</si>
  <si>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</si>
  <si>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</si>
  <si>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</si>
  <si>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</si>
  <si>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</si>
  <si>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</si>
  <si>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</si>
  <si>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</si>
  <si>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</si>
  <si>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</si>
  <si>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</si>
  <si>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</si>
  <si>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</si>
  <si>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</si>
  <si>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</si>
  <si>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</si>
  <si>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</si>
  <si>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</si>
  <si>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</si>
  <si>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</si>
  <si>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</si>
  <si>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</si>
  <si>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</si>
  <si>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</si>
  <si>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</si>
  <si>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</si>
  <si>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</si>
  <si>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</si>
  <si>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</si>
  <si>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</si>
  <si>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</si>
  <si>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</si>
  <si>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</si>
  <si>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</si>
  <si>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</si>
  <si>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</si>
  <si>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</si>
  <si>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</si>
  <si>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</si>
  <si>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</si>
  <si>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</si>
  <si>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</si>
  <si>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</si>
  <si>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</si>
  <si>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</si>
  <si>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</si>
  <si>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</si>
  <si>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</si>
  <si>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</si>
  <si>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</si>
  <si>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</si>
  <si>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</si>
  <si>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</si>
  <si>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</si>
  <si>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</si>
  <si>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</si>
  <si>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</si>
  <si>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</si>
  <si>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</si>
  <si>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</si>
  <si>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</si>
  <si>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</si>
  <si>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</si>
  <si>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</si>
  <si>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</si>
  <si>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</si>
  <si>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</si>
  <si>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</si>
  <si>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</si>
  <si>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</si>
  <si>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</si>
  <si>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</si>
  <si>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</si>
  <si>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</si>
  <si>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</si>
  <si>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</si>
  <si>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</si>
  <si>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</si>
  <si>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</si>
  <si>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</si>
  <si>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</si>
  <si>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</si>
  <si>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</si>
  <si>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</si>
  <si>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</si>
  <si>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</si>
  <si>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</si>
  <si>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</si>
  <si>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</si>
  <si>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</si>
  <si>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</si>
  <si>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</si>
  <si>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</si>
  <si>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</si>
  <si>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</si>
  <si>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</si>
  <si>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</si>
  <si>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</si>
  <si>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</si>
  <si>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</si>
  <si>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</si>
  <si>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</si>
  <si>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</si>
  <si>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</si>
  <si>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</si>
  <si>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</si>
  <si>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</si>
  <si>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</si>
  <si>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</si>
  <si>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</si>
  <si>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</si>
  <si>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</si>
  <si>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</si>
  <si>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</si>
  <si>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</si>
  <si>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</si>
  <si>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</si>
  <si>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</si>
  <si>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</si>
  <si>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</si>
  <si>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</si>
  <si>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</si>
  <si>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</si>
  <si>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</si>
  <si>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</si>
  <si>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</si>
  <si>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</si>
  <si>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</si>
  <si>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</si>
  <si>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</si>
  <si>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</si>
  <si>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</si>
  <si>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</si>
  <si>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</si>
  <si>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</si>
  <si>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</si>
  <si>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</si>
  <si>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</si>
  <si>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</si>
  <si>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</si>
  <si>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</si>
  <si>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</si>
  <si>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</si>
  <si>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</si>
  <si>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</si>
  <si>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</si>
  <si>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</si>
  <si>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</si>
  <si>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</si>
  <si>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</si>
  <si>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</si>
  <si>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</si>
  <si>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</si>
  <si>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</si>
  <si>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</si>
  <si>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</si>
  <si>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</si>
  <si>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</si>
  <si>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</si>
  <si>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</si>
  <si>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</si>
  <si>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</si>
  <si>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</si>
  <si>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</si>
  <si>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</si>
  <si>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</si>
  <si>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</si>
  <si>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</si>
  <si>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</si>
  <si>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</si>
  <si>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</si>
  <si>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</si>
  <si>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</si>
  <si>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</si>
  <si>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</si>
  <si>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</si>
  <si>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</si>
  <si>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</si>
  <si>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</si>
  <si>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</si>
  <si>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</si>
  <si>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</si>
  <si>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</si>
  <si>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</si>
  <si>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</si>
  <si>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</si>
  <si>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</si>
  <si>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</si>
  <si>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</si>
  <si>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</si>
  <si>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</si>
  <si>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</si>
  <si>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</si>
  <si>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</si>
  <si>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</si>
  <si>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</si>
  <si>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</si>
  <si>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</si>
  <si>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</si>
  <si>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</si>
  <si>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</si>
  <si>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</si>
  <si>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</si>
  <si>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</si>
  <si>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</si>
  <si>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</si>
  <si>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</si>
  <si>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</si>
  <si>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</si>
  <si>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</si>
  <si>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</si>
  <si>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</si>
  <si>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</si>
  <si>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</si>
  <si>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</si>
  <si>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</si>
  <si>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</si>
  <si>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</si>
  <si>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</si>
  <si>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</si>
  <si>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</si>
  <si>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</si>
  <si>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</si>
  <si>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</si>
  <si>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</si>
  <si>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</si>
  <si>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</si>
  <si>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</si>
  <si>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</si>
  <si>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</si>
  <si>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</si>
  <si>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</si>
  <si>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</si>
  <si>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</si>
  <si>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</si>
  <si>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</si>
  <si>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</si>
  <si>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</si>
  <si>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</si>
  <si>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</si>
  <si>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</si>
  <si>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</si>
  <si>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</si>
  <si>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</si>
  <si>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</si>
  <si>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</si>
  <si>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</si>
  <si>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</si>
  <si>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</si>
  <si>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</si>
  <si>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</si>
  <si>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</si>
  <si>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</si>
  <si>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</si>
  <si>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</si>
  <si>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</si>
  <si>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</si>
  <si>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</si>
  <si>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</si>
  <si>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</si>
  <si>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</si>
  <si>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</si>
  <si>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</si>
  <si>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</si>
  <si>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</si>
  <si>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</si>
  <si>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</si>
  <si>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</si>
  <si>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</si>
  <si>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</si>
  <si>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</si>
  <si>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</si>
  <si>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</si>
  <si>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</si>
  <si>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</si>
  <si>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</si>
  <si>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</si>
  <si>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</si>
  <si>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</si>
  <si>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</si>
  <si>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</si>
  <si>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</si>
  <si>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</si>
  <si>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</si>
  <si>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</si>
  <si>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</si>
  <si>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</si>
  <si>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</si>
  <si>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</si>
  <si>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</si>
  <si>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</si>
  <si>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</si>
  <si>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</si>
  <si>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</si>
  <si>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</si>
  <si>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</si>
  <si>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</si>
  <si>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</si>
  <si>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</si>
  <si>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</si>
  <si>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</si>
  <si>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</si>
  <si>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</si>
  <si>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</si>
  <si>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</si>
  <si>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</si>
  <si>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</si>
  <si>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</si>
  <si>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</si>
  <si>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</si>
  <si>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</si>
  <si>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</si>
  <si>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</si>
  <si>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</si>
  <si>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</si>
  <si>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</si>
  <si>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</si>
  <si>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</si>
  <si>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</si>
  <si>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</si>
  <si>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</si>
  <si>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</si>
  <si>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</si>
  <si>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</si>
  <si>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</si>
  <si>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</si>
  <si>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</si>
  <si>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</si>
  <si>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</si>
  <si>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</si>
  <si>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</si>
  <si>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</si>
  <si>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</si>
  <si>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</si>
  <si>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</si>
  <si>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</si>
  <si>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</si>
  <si>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</si>
  <si>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</si>
  <si>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</si>
  <si>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</si>
  <si>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</si>
  <si>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</si>
  <si>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</si>
  <si>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</si>
  <si>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</si>
  <si>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</si>
  <si>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</si>
  <si>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</si>
  <si>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</si>
  <si>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</si>
  <si>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</si>
  <si>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</si>
  <si>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</si>
  <si>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</si>
  <si>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</si>
  <si>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</si>
  <si>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</si>
  <si>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</si>
  <si>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</si>
  <si>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</si>
  <si>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</si>
  <si>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</si>
  <si>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</si>
  <si>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</si>
  <si>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</si>
  <si>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</si>
  <si>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</si>
  <si>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</si>
  <si>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</si>
  <si>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</si>
  <si>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</si>
  <si>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</si>
  <si>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</si>
  <si>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</si>
  <si>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</si>
  <si>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</si>
  <si>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</si>
  <si>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</si>
  <si>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</si>
  <si>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</si>
  <si>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</si>
  <si>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</si>
  <si>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</si>
  <si>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</si>
  <si>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</si>
  <si>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</si>
  <si>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</si>
  <si>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</si>
  <si>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</si>
  <si>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</si>
  <si>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</si>
  <si>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</si>
  <si>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</si>
  <si>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</si>
  <si>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</si>
  <si>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</si>
  <si>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</si>
  <si>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</si>
  <si>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</si>
  <si>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</si>
  <si>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</si>
  <si>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</si>
  <si>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</si>
  <si>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</si>
  <si>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</si>
  <si>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</si>
  <si>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</si>
  <si>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</si>
  <si>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</si>
  <si>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</si>
  <si>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</si>
  <si>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</si>
  <si>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</si>
  <si>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</si>
  <si>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</si>
  <si>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</si>
  <si>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</si>
  <si>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</si>
  <si>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</si>
  <si>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</si>
  <si>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</si>
  <si>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</si>
  <si>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</si>
  <si>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</si>
  <si>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</si>
  <si>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</si>
  <si>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</si>
  <si>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</si>
  <si>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</si>
  <si>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</si>
  <si>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</si>
  <si>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</si>
  <si>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</si>
  <si>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</si>
  <si>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</si>
  <si>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</si>
  <si>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</si>
  <si>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</si>
  <si>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</si>
  <si>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</si>
  <si>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</si>
  <si>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</si>
  <si>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</si>
  <si>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</si>
  <si>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</si>
  <si>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</si>
  <si>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</si>
  <si>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</si>
  <si>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</si>
  <si>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</si>
  <si>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</si>
  <si>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</si>
  <si>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</si>
  <si>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</si>
  <si>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</si>
  <si>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</si>
  <si>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</si>
  <si>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</si>
  <si>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</si>
  <si>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</si>
  <si>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</si>
  <si>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</si>
  <si>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</si>
  <si>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</si>
  <si>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</si>
  <si>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</si>
  <si>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</si>
  <si>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</si>
  <si>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</si>
  <si>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</si>
  <si>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</si>
  <si>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</si>
  <si>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</si>
  <si>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</si>
  <si>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</si>
  <si>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</si>
  <si>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</si>
  <si>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</si>
  <si>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</si>
  <si>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</si>
  <si>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</si>
  <si>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</si>
  <si>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</si>
  <si>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</si>
  <si>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</si>
  <si>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</si>
  <si>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</si>
  <si>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</si>
  <si>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</si>
  <si>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</si>
  <si>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</si>
  <si>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</si>
  <si>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</si>
  <si>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</si>
  <si>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</si>
  <si>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</si>
  <si>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</si>
  <si>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</si>
  <si>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</si>
  <si>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</si>
  <si>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</si>
  <si>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</si>
  <si>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</si>
  <si>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</si>
  <si>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</si>
  <si>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</si>
  <si>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</si>
  <si>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</si>
  <si>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</si>
  <si>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</si>
  <si>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</si>
  <si>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</si>
  <si>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</si>
  <si>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</si>
  <si>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</si>
  <si>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</si>
  <si>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</si>
  <si>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</si>
  <si>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</si>
  <si>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</si>
  <si>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</si>
  <si>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</si>
  <si>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</si>
  <si>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</si>
  <si>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</si>
  <si>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</si>
  <si>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</si>
  <si>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</si>
  <si>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</si>
  <si>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</si>
  <si>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</si>
  <si>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</si>
  <si>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</si>
  <si>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</si>
  <si>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</si>
  <si>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</si>
  <si>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</si>
  <si>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</si>
  <si>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</si>
  <si>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</si>
  <si>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</si>
  <si>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</si>
  <si>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</si>
  <si>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</si>
  <si>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</si>
  <si>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</si>
  <si>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</si>
  <si>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</si>
  <si>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</si>
  <si>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</si>
  <si>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</si>
  <si>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</si>
  <si>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</si>
  <si>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</si>
  <si>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</si>
  <si>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</si>
  <si>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</si>
  <si>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</si>
  <si>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</si>
  <si>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</si>
  <si>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</si>
  <si>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</si>
  <si>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</si>
  <si>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</si>
  <si>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</si>
  <si>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</si>
  <si>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</si>
  <si>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</si>
  <si>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</si>
  <si>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</si>
  <si>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</si>
  <si>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</si>
  <si>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</si>
  <si>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</si>
  <si>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</si>
  <si>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</si>
  <si>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</si>
  <si>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</si>
  <si>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</si>
  <si>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</si>
  <si>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</si>
  <si>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</si>
  <si>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</si>
  <si>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</si>
  <si>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</si>
  <si>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</si>
  <si>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</si>
  <si>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</si>
  <si>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</si>
  <si>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</si>
  <si>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</si>
  <si>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</si>
  <si>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</si>
  <si>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</si>
  <si>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</si>
  <si>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</si>
  <si>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</si>
  <si>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</si>
  <si>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</si>
  <si>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</si>
  <si>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</si>
  <si>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</si>
  <si>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</si>
  <si>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</si>
  <si>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</si>
  <si>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</si>
  <si>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</si>
  <si>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</si>
  <si>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</si>
  <si>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</si>
  <si>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</si>
  <si>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</si>
  <si>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</si>
  <si>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</si>
  <si>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</si>
  <si>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</si>
  <si>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</si>
  <si>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</si>
  <si>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</si>
  <si>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</si>
  <si>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</si>
  <si>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</si>
  <si>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</si>
  <si>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</si>
  <si>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</si>
  <si>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</si>
  <si>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</si>
  <si>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</si>
  <si>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</si>
  <si>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</si>
  <si>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</si>
  <si>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</si>
  <si>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</si>
  <si>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</si>
  <si>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</si>
  <si>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</si>
  <si>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</si>
  <si>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</si>
  <si>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</si>
  <si>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</si>
  <si>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</si>
  <si>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</si>
  <si>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</si>
  <si>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</si>
  <si>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</si>
  <si>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</si>
  <si>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</si>
  <si>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</si>
  <si>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</si>
  <si>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</si>
  <si>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</si>
  <si>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</si>
  <si>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</si>
  <si>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</si>
  <si>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</si>
  <si>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</si>
  <si>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</si>
  <si>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</si>
  <si>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</si>
  <si>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</si>
  <si>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</si>
  <si>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</si>
  <si>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</si>
  <si>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</si>
  <si>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</si>
  <si>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</si>
  <si>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</si>
  <si>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</si>
  <si>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</si>
  <si>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</si>
  <si>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</si>
  <si>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</si>
  <si>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</si>
  <si>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</si>
  <si>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</si>
  <si>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</si>
  <si>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</si>
  <si>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</si>
  <si>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</si>
  <si>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</si>
  <si>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</si>
  <si>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</si>
  <si>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</si>
  <si>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</si>
  <si>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</si>
  <si>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</si>
  <si>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</si>
  <si>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</si>
  <si>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</si>
  <si>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</si>
  <si>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</si>
  <si>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</si>
  <si>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</si>
  <si>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</si>
  <si>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</si>
  <si>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</si>
  <si>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</si>
  <si>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</si>
  <si>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</si>
  <si>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</si>
  <si>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</si>
  <si>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</si>
  <si>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</si>
  <si>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</si>
  <si>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</si>
  <si>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</si>
  <si>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</si>
  <si>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</si>
  <si>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</si>
  <si>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</si>
  <si>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</si>
  <si>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</si>
  <si>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</si>
  <si>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</si>
  <si>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</si>
  <si>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</si>
  <si>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</si>
  <si>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</si>
  <si>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</si>
  <si>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</si>
  <si>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</si>
  <si>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</si>
  <si>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</si>
  <si>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</si>
  <si>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</si>
  <si>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</si>
  <si>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</si>
  <si>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</si>
  <si>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</si>
  <si>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</si>
  <si>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</si>
  <si>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</si>
  <si>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</si>
  <si>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</si>
  <si>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</si>
  <si>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</si>
  <si>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</si>
  <si>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</si>
  <si>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</si>
  <si>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</si>
  <si>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</si>
  <si>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</si>
  <si>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</si>
  <si>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</si>
  <si>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</si>
  <si>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</si>
  <si>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</si>
  <si>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</si>
  <si>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</si>
  <si>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</si>
  <si>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</si>
  <si>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</si>
  <si>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</si>
  <si>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</si>
  <si>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</si>
  <si>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</si>
  <si>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</si>
  <si>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</si>
  <si>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</si>
  <si>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</si>
  <si>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</si>
  <si>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</si>
  <si>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</si>
  <si>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</si>
  <si>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</si>
  <si>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</si>
  <si>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</si>
  <si>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</si>
  <si>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</si>
  <si>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</si>
  <si>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</si>
  <si>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</si>
  <si>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</si>
  <si>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</si>
  <si>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</si>
  <si>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</si>
  <si>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</si>
  <si>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</si>
  <si>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</si>
  <si>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</si>
  <si>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</si>
  <si>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</si>
  <si>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</si>
  <si>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</si>
  <si>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</si>
  <si>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</si>
  <si>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</si>
  <si>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</si>
  <si>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</si>
  <si>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</si>
  <si>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</si>
  <si>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</si>
  <si>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</si>
  <si>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</si>
  <si>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</si>
  <si>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</si>
  <si>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</si>
  <si>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</si>
  <si>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</si>
  <si>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</si>
  <si>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</si>
  <si>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</si>
  <si>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</si>
  <si>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</si>
  <si>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</si>
  <si>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</si>
  <si>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</si>
  <si>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</si>
  <si>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</si>
  <si>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</si>
  <si>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</si>
  <si>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</si>
  <si>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</si>
  <si>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</si>
  <si>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</si>
  <si>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</si>
  <si>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</si>
  <si>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</si>
  <si>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</si>
  <si>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</si>
  <si>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</si>
  <si>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</si>
  <si>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</si>
  <si>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</si>
  <si>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</si>
  <si>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</si>
  <si>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</si>
  <si>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</si>
  <si>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</si>
  <si>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</si>
  <si>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</si>
  <si>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</si>
  <si>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</si>
  <si>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</si>
  <si>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</si>
  <si>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</si>
  <si>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</si>
  <si>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</si>
  <si>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</si>
  <si>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</si>
  <si>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</si>
  <si>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</si>
  <si>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</si>
  <si>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</si>
  <si>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</si>
  <si>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</si>
  <si>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</si>
  <si>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</si>
  <si>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</si>
  <si>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</si>
  <si>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</si>
  <si>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</si>
  <si>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</si>
  <si>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</si>
  <si>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</si>
  <si>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</si>
  <si>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</si>
  <si>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</si>
  <si>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</si>
  <si>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</si>
  <si>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</si>
  <si>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</si>
  <si>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</si>
  <si>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</si>
  <si>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</si>
  <si>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</si>
  <si>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</si>
  <si>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</si>
  <si>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</si>
  <si>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</si>
  <si>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</si>
  <si>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</si>
  <si>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</si>
  <si>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</si>
  <si>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</si>
  <si>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</si>
  <si>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</si>
  <si>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</si>
  <si>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</si>
  <si>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</si>
  <si>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</si>
  <si>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</si>
  <si>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</si>
  <si>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</si>
  <si>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</si>
  <si>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</si>
  <si>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</si>
  <si>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</si>
  <si>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</si>
  <si>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</si>
  <si>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</si>
  <si>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</si>
  <si>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</si>
  <si>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</si>
  <si>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</si>
  <si>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</si>
  <si>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</si>
  <si>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</si>
  <si>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</si>
  <si>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</si>
  <si>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</si>
  <si>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</si>
  <si>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</si>
  <si>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</si>
  <si>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</si>
  <si>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</si>
  <si>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</si>
  <si>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</si>
  <si>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</si>
  <si>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</si>
  <si>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</si>
  <si>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</si>
  <si>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</si>
  <si>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</si>
  <si>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</si>
  <si>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</si>
  <si>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</si>
  <si>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</si>
  <si>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</si>
  <si>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</si>
  <si>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</si>
  <si>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</si>
  <si>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</si>
  <si>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</si>
  <si>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</si>
  <si>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</si>
  <si>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</si>
  <si>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</si>
  <si>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</si>
  <si>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</si>
  <si>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</si>
  <si>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</si>
  <si>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</si>
  <si>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</si>
  <si>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</si>
  <si>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</si>
  <si>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</si>
  <si>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</si>
  <si>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</si>
  <si>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</si>
  <si>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</si>
  <si>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</si>
  <si>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</si>
  <si>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</si>
  <si>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</si>
  <si>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</si>
  <si>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</si>
  <si>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</si>
  <si>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</si>
  <si>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</si>
  <si>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</si>
  <si>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</si>
  <si>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</si>
  <si>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</si>
  <si>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</si>
  <si>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</si>
  <si>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</si>
  <si>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</si>
  <si>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</si>
  <si>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</si>
  <si>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</si>
  <si>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</si>
  <si>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</si>
  <si>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</si>
  <si>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</si>
  <si>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</si>
  <si>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</si>
  <si>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</si>
  <si>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</si>
  <si>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</si>
  <si>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</si>
  <si>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</si>
  <si>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</si>
  <si>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</si>
  <si>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</si>
  <si>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</si>
  <si>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</si>
  <si>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</si>
  <si>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</si>
  <si>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</si>
  <si>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</si>
  <si>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</si>
  <si>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</si>
  <si>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</si>
  <si>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</si>
  <si>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</si>
  <si>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</si>
  <si>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</si>
  <si>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</si>
  <si>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</si>
  <si>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</si>
  <si>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</si>
  <si>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</si>
  <si>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</si>
  <si>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</si>
  <si>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</si>
  <si>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</si>
  <si>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</si>
  <si>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</si>
  <si>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</si>
  <si>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</si>
  <si>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</si>
  <si>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</si>
  <si>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</si>
  <si>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</si>
  <si>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</si>
  <si>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</si>
  <si>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</si>
  <si>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</si>
  <si>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</si>
  <si>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</si>
  <si>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</si>
  <si>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</si>
  <si>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</si>
  <si>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</si>
  <si>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</si>
  <si>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</si>
  <si>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</si>
  <si>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</si>
  <si>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</si>
  <si>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</si>
  <si>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</si>
  <si>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</si>
  <si>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</si>
  <si>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</si>
  <si>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</si>
  <si>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</si>
  <si>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</si>
  <si>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</si>
  <si>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</si>
  <si>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</si>
  <si>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</si>
  <si>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</si>
  <si>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</si>
  <si>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</si>
  <si>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</si>
  <si>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</si>
  <si>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</si>
  <si>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</si>
  <si>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</si>
  <si>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</si>
  <si>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</si>
  <si>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</si>
  <si>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</si>
  <si>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</si>
  <si>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</si>
  <si>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</si>
  <si>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</si>
  <si>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</si>
  <si>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</si>
  <si>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</si>
  <si>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</si>
  <si>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</si>
  <si>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</si>
  <si>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</si>
  <si>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</si>
  <si>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</si>
  <si>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</si>
  <si>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</si>
  <si>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</si>
  <si>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</si>
  <si>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</si>
  <si>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</si>
  <si>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</si>
  <si>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</si>
  <si>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</si>
  <si>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</si>
  <si>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</si>
  <si>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</si>
  <si>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</si>
  <si>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</si>
  <si>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</si>
  <si>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</si>
  <si>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</si>
  <si>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</si>
  <si>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</si>
  <si>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</si>
  <si>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</si>
  <si>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</si>
  <si>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</si>
  <si>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</si>
  <si>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</si>
  <si>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</si>
  <si>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</si>
  <si>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</si>
  <si>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</si>
  <si>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</si>
  <si>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</si>
  <si>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</si>
  <si>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</si>
  <si>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</si>
  <si>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</si>
  <si>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</si>
  <si>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</si>
  <si>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</si>
  <si>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</si>
  <si>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</si>
  <si>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</si>
  <si>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</si>
  <si>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</si>
  <si>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</si>
  <si>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</si>
  <si>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</si>
  <si>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</si>
  <si>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</si>
  <si>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</si>
  <si>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</si>
  <si>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</si>
  <si>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</si>
  <si>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</si>
  <si>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</si>
  <si>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</si>
  <si>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</si>
  <si>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</si>
  <si>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</si>
  <si>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</si>
  <si>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</si>
  <si>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</si>
  <si>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</si>
  <si>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</si>
  <si>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</si>
  <si>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</si>
  <si>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</si>
  <si>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</si>
  <si>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</si>
  <si>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</si>
  <si>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</si>
  <si>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</si>
  <si>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</si>
  <si>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</si>
  <si>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</si>
  <si>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</si>
  <si>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</si>
  <si>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</si>
  <si>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</si>
  <si>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</si>
  <si>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</si>
  <si>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</si>
  <si>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</si>
  <si>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</si>
  <si>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</si>
  <si>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</si>
  <si>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</si>
  <si>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</si>
  <si>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</si>
  <si>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</si>
  <si>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</si>
  <si>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</si>
  <si>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</si>
  <si>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</si>
  <si>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</si>
  <si>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</si>
  <si>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</si>
  <si>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</si>
  <si>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</si>
  <si>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</si>
  <si>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</si>
  <si>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</si>
  <si>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</si>
  <si>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</si>
  <si>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</si>
  <si>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</si>
  <si>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</si>
  <si>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</si>
  <si>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</si>
  <si>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</si>
  <si>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</si>
  <si>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</si>
  <si>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</si>
  <si>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</si>
  <si>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</si>
  <si>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</si>
  <si>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</si>
  <si>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</si>
  <si>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</si>
  <si>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</si>
  <si>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</si>
  <si>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</si>
  <si>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</si>
  <si>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</si>
  <si>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</si>
  <si>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</si>
  <si>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</si>
  <si>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</si>
  <si>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</si>
  <si>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</si>
  <si>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</si>
  <si>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</si>
  <si>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</si>
  <si>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</si>
  <si>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</si>
  <si>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</si>
  <si>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</si>
  <si>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</si>
  <si>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</si>
  <si>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</si>
  <si>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</si>
  <si>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</si>
  <si>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</si>
  <si>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</si>
  <si>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</si>
  <si>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</si>
  <si>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</si>
  <si>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</si>
  <si>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</si>
  <si>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</si>
  <si>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</si>
  <si>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</si>
  <si>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</si>
  <si>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</si>
  <si>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</si>
  <si>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</si>
  <si>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</si>
  <si>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</si>
  <si>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</si>
  <si>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</si>
  <si>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</si>
  <si>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</si>
  <si>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</si>
  <si>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</si>
  <si>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</si>
  <si>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</si>
  <si>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</si>
  <si>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</si>
  <si>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</si>
  <si>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</si>
  <si>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</si>
  <si>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</si>
  <si>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</si>
  <si>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</si>
  <si>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</si>
  <si>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</si>
  <si>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</si>
  <si>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</si>
  <si>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</si>
  <si>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</si>
  <si>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</si>
  <si>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</si>
  <si>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</si>
  <si>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</si>
  <si>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</si>
  <si>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</si>
  <si>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</si>
  <si>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</si>
  <si>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</si>
  <si>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</si>
  <si>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</si>
  <si>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</si>
  <si>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</si>
  <si>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</si>
  <si>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</si>
  <si>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</si>
  <si>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</si>
  <si>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</si>
  <si>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</si>
  <si>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</si>
  <si>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</si>
  <si>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</si>
  <si>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</si>
  <si>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</si>
  <si>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</si>
  <si>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</si>
  <si>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</si>
  <si>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</si>
  <si>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</si>
  <si>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</si>
  <si>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</si>
  <si>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</si>
  <si>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</si>
  <si>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</si>
  <si>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</si>
  <si>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</si>
  <si>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</si>
  <si>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</si>
  <si>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</si>
  <si>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</si>
  <si>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</si>
  <si>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</si>
  <si>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</si>
  <si>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</si>
  <si>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</si>
  <si>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</si>
  <si>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</si>
  <si>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</si>
  <si>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</si>
  <si>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</si>
  <si>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</si>
  <si>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</si>
  <si>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</si>
  <si>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</si>
  <si>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</si>
  <si>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</si>
  <si>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</si>
  <si>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</si>
  <si>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</si>
  <si>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</si>
  <si>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</si>
  <si>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</si>
  <si>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</si>
  <si>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</si>
  <si>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</si>
  <si>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</si>
  <si>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</si>
  <si>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</si>
  <si>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</si>
  <si>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</si>
  <si>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</si>
  <si>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</si>
  <si>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</si>
  <si>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</si>
  <si>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</si>
  <si>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</si>
  <si>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</si>
  <si>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</si>
  <si>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</si>
  <si>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</si>
  <si>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</si>
  <si>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</si>
  <si>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</si>
  <si>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</si>
  <si>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</si>
  <si>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</si>
  <si>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</si>
  <si>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</si>
  <si>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</si>
  <si>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</si>
  <si>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</si>
  <si>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</si>
  <si>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</si>
  <si>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</si>
  <si>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</si>
  <si>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</si>
  <si>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</si>
  <si>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</si>
  <si>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</si>
  <si>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</si>
  <si>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</si>
  <si>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</si>
  <si>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</si>
  <si>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</si>
  <si>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</si>
  <si>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</si>
  <si>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</si>
  <si>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</si>
  <si>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</si>
  <si>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</si>
  <si>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</si>
  <si>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</si>
  <si>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</si>
  <si>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</si>
  <si>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</si>
  <si>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</si>
  <si>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</si>
  <si>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</si>
  <si>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</si>
  <si>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</si>
  <si>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</si>
  <si>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</si>
  <si>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</si>
  <si>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</si>
  <si>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</si>
  <si>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</si>
  <si>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</si>
  <si>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</si>
  <si>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</si>
  <si>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</si>
  <si>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</si>
  <si>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</si>
  <si>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</si>
  <si>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</si>
  <si>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</si>
  <si>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</si>
  <si>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</si>
  <si>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</si>
  <si>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</si>
  <si>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</si>
  <si>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</si>
  <si>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</si>
  <si>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</si>
  <si>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</si>
  <si>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</si>
  <si>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</si>
  <si>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</si>
  <si>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</si>
  <si>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</si>
  <si>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</si>
  <si>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</si>
  <si>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</si>
  <si>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</si>
  <si>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</si>
  <si>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</si>
  <si>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</si>
  <si>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</si>
  <si>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</si>
  <si>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</si>
  <si>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</si>
  <si>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</si>
  <si>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</si>
  <si>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</si>
  <si>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</si>
  <si>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</si>
  <si>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</si>
  <si>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</si>
  <si>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</si>
  <si>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</si>
  <si>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</si>
  <si>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</si>
  <si>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</si>
  <si>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</si>
  <si>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</si>
  <si>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</si>
  <si>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</si>
  <si>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</si>
  <si>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</si>
  <si>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</si>
  <si>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</si>
  <si>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</si>
  <si>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</si>
  <si>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</si>
  <si>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</si>
  <si>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</si>
  <si>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</si>
  <si>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</si>
  <si>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</si>
  <si>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</si>
  <si>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</si>
  <si>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</si>
  <si>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</si>
  <si>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</si>
  <si>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</si>
  <si>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</si>
  <si>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</si>
  <si>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</si>
  <si>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</si>
  <si>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</si>
  <si>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</si>
  <si>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</si>
  <si>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</si>
  <si>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</si>
  <si>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</si>
  <si>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</si>
  <si>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</si>
  <si>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</si>
  <si>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</si>
  <si>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</si>
  <si>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</si>
  <si>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</si>
  <si>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</si>
  <si>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</si>
  <si>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</si>
  <si>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</si>
  <si>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</si>
  <si>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</si>
  <si>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</si>
  <si>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</si>
  <si>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</si>
  <si>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</si>
  <si>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</si>
  <si>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</si>
  <si>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</si>
  <si>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</si>
  <si>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</si>
  <si>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</si>
  <si>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</si>
  <si>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</si>
  <si>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</si>
  <si>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</si>
  <si>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</si>
  <si>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</si>
  <si>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</si>
  <si>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</si>
  <si>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</si>
  <si>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</si>
  <si>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</si>
  <si>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</si>
  <si>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</si>
  <si>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</si>
  <si>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</si>
  <si>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</si>
  <si>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</si>
  <si>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</si>
  <si>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</si>
  <si>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</si>
  <si>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</si>
  <si>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</si>
  <si>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</si>
  <si>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</si>
  <si>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</si>
  <si>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</si>
  <si>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</si>
  <si>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</si>
  <si>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</si>
  <si>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</si>
  <si>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</si>
  <si>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</si>
  <si>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</si>
  <si>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</si>
  <si>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</si>
  <si>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</si>
  <si>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</si>
  <si>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</si>
  <si>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</si>
  <si>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</si>
  <si>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</si>
  <si>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</si>
  <si>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</si>
  <si>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</si>
  <si>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</si>
  <si>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</si>
  <si>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</si>
  <si>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</si>
  <si>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</si>
  <si>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</si>
  <si>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</si>
  <si>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</si>
  <si>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</si>
  <si>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</si>
  <si>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</si>
  <si>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</si>
  <si>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</si>
  <si>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</si>
  <si>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</si>
  <si>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</si>
  <si>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</si>
  <si>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</si>
  <si>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</si>
  <si>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</si>
  <si>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</si>
  <si>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</si>
  <si>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</si>
  <si>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</si>
  <si>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</si>
  <si>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</si>
  <si>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</si>
  <si>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</si>
  <si>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</si>
  <si>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</si>
  <si>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</si>
  <si>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</si>
  <si>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</si>
  <si>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</si>
  <si>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</si>
  <si>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</si>
  <si>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</si>
  <si>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</si>
  <si>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</si>
  <si>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</si>
  <si>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</si>
  <si>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</si>
  <si>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</si>
  <si>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</si>
  <si>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</si>
  <si>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</si>
  <si>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</si>
  <si>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</si>
  <si>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</si>
  <si>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</si>
  <si>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</si>
  <si>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</si>
  <si>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</si>
  <si>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</si>
  <si>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</si>
  <si>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</si>
  <si>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</si>
  <si>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</si>
  <si>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</si>
  <si>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</si>
  <si>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</si>
  <si>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</si>
  <si>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</si>
  <si>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</si>
  <si>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</si>
  <si>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</si>
  <si>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</si>
  <si>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</si>
  <si>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</si>
  <si>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</si>
  <si>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</si>
  <si>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</si>
  <si>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</si>
  <si>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</si>
  <si>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</si>
  <si>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</si>
  <si>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</si>
  <si>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</si>
  <si>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</si>
  <si>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</si>
  <si>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</si>
  <si>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</si>
  <si>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</si>
  <si>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</si>
  <si>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</si>
  <si>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</si>
  <si>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</si>
  <si>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</si>
  <si>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</si>
  <si>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</si>
  <si>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</si>
  <si>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</si>
  <si>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</si>
  <si>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</si>
  <si>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</si>
  <si>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</si>
  <si>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</si>
  <si>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</si>
  <si>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</si>
  <si>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</si>
  <si>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</si>
  <si>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</si>
  <si>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</si>
  <si>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</si>
  <si>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</si>
  <si>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</si>
  <si>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</si>
  <si>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</si>
  <si>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</si>
  <si>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</si>
  <si>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</si>
  <si>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</si>
  <si>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</si>
  <si>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</si>
  <si>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</si>
  <si>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</si>
  <si>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</si>
  <si>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</si>
  <si>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</si>
  <si>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</si>
  <si>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</si>
  <si>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</si>
  <si>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</si>
  <si>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</si>
  <si>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</si>
  <si>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</si>
  <si>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</si>
  <si>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</si>
  <si>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</si>
  <si>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</si>
  <si>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</si>
  <si>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</si>
  <si>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</si>
  <si>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</si>
  <si>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</si>
  <si>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</si>
  <si>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</si>
  <si>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</si>
  <si>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</si>
  <si>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</si>
  <si>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</si>
  <si>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</si>
  <si>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</si>
  <si>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</si>
  <si>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</si>
  <si>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</si>
  <si>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</si>
  <si>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</si>
  <si>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</si>
  <si>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</si>
  <si>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</si>
  <si>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</si>
  <si>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</si>
  <si>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</si>
  <si>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</si>
  <si>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</si>
  <si>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</si>
  <si>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</si>
  <si>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</si>
  <si>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</si>
  <si>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</si>
  <si>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</si>
  <si>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</si>
  <si>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</si>
  <si>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</si>
  <si>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</si>
  <si>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</si>
  <si>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</si>
  <si>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</si>
  <si>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</si>
  <si>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</si>
  <si>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</si>
  <si>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</si>
  <si>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</si>
  <si>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</si>
  <si>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</si>
  <si>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</si>
  <si>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</si>
  <si>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</si>
  <si>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</si>
  <si>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</si>
  <si>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</si>
  <si>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</si>
  <si>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</si>
  <si>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</si>
  <si>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</si>
  <si>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</si>
  <si>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</si>
  <si>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</si>
  <si>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</si>
  <si>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</si>
  <si>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</si>
  <si>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</si>
  <si>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</si>
  <si>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</si>
  <si>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</si>
  <si>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</si>
  <si>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</si>
  <si>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</si>
  <si>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</si>
  <si>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</si>
  <si>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</si>
  <si>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</si>
  <si>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</si>
  <si>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</si>
  <si>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</si>
  <si>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</si>
  <si>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</si>
  <si>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</si>
  <si>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</si>
  <si>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</si>
  <si>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</si>
  <si>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</si>
  <si>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</si>
  <si>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</si>
  <si>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</si>
  <si>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</si>
  <si>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</si>
  <si>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</si>
  <si>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</si>
  <si>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</si>
  <si>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</si>
  <si>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</si>
  <si>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</si>
  <si>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</si>
  <si>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</si>
  <si>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</si>
  <si>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</si>
  <si>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</si>
  <si>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</si>
  <si>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</si>
  <si>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</si>
  <si>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</si>
  <si>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</si>
  <si>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</si>
  <si>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</si>
  <si>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</si>
  <si>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</si>
  <si>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</si>
  <si>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</si>
  <si>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</si>
  <si>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</si>
  <si>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</si>
  <si>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</si>
  <si>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</si>
  <si>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</si>
  <si>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</si>
  <si>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</si>
  <si>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</si>
  <si>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</si>
  <si>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</si>
  <si>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</si>
  <si>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</si>
  <si>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</si>
  <si>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</si>
  <si>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</si>
  <si>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</si>
  <si>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</si>
  <si>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</si>
  <si>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</si>
  <si>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</si>
  <si>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</si>
  <si>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</si>
  <si>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</si>
  <si>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</si>
  <si>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</si>
  <si>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</si>
  <si>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</si>
  <si>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</si>
  <si>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</si>
  <si>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</si>
  <si>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</si>
  <si>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</si>
  <si>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</si>
  <si>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</si>
  <si>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</si>
  <si>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</si>
  <si>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</si>
  <si>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</si>
  <si>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</si>
  <si>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</si>
  <si>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</si>
  <si>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</si>
  <si>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</si>
  <si>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</si>
  <si>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</si>
  <si>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</si>
  <si>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</si>
  <si>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</si>
  <si>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</si>
  <si>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</si>
  <si>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</si>
  <si>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</si>
  <si>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</si>
  <si>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</si>
  <si>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</si>
  <si>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</si>
  <si>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</si>
  <si>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</si>
  <si>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</si>
  <si>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</si>
  <si>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</si>
  <si>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</si>
  <si>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</si>
  <si>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</si>
  <si>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</si>
  <si>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</si>
  <si>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</si>
  <si>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</si>
  <si>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</si>
  <si>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</si>
  <si>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</si>
  <si>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</si>
  <si>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</si>
  <si>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</si>
  <si>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</si>
  <si>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</si>
  <si>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</si>
  <si>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</si>
  <si>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</si>
  <si>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</si>
  <si>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</si>
  <si>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</si>
  <si>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</si>
  <si>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</si>
  <si>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</si>
  <si>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</si>
  <si>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</si>
  <si>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</si>
  <si>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</si>
  <si>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</si>
  <si>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</si>
  <si>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</si>
  <si>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</si>
  <si>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</si>
  <si>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</si>
  <si>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</si>
  <si>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</si>
  <si>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</si>
  <si>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</si>
  <si>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</si>
  <si>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</si>
  <si>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</si>
  <si>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</si>
  <si>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</si>
  <si>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</si>
  <si>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</si>
  <si>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</si>
  <si>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</si>
  <si>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</si>
  <si>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</si>
  <si>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</si>
  <si>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</si>
  <si>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</si>
  <si>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</si>
  <si>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</si>
  <si>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</si>
  <si>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</si>
  <si>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</si>
  <si>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</si>
  <si>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</si>
  <si>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</si>
  <si>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</si>
  <si>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</si>
  <si>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</si>
  <si>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</si>
  <si>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</si>
  <si>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</si>
  <si>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</si>
  <si>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</si>
  <si>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</si>
  <si>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</si>
  <si>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</si>
  <si>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</si>
  <si>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</si>
  <si>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</si>
  <si>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</si>
  <si>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</si>
  <si>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</si>
  <si>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</si>
  <si>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</si>
  <si>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</si>
  <si>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</si>
  <si>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</si>
  <si>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</si>
  <si>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</si>
  <si>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</si>
  <si>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</si>
  <si>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</si>
  <si>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</si>
  <si>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</si>
  <si>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</si>
  <si>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</si>
  <si>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</si>
  <si>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</si>
  <si>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</si>
  <si>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</si>
  <si>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</si>
  <si>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</si>
  <si>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</si>
  <si>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</si>
  <si>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</si>
  <si>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</si>
  <si>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</si>
  <si>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</si>
  <si>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</si>
  <si>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</si>
  <si>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</si>
  <si>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</si>
  <si>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</si>
  <si>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</si>
  <si>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</si>
  <si>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</si>
  <si>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</si>
  <si>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</si>
  <si>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</si>
  <si>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</si>
  <si>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</si>
  <si>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</si>
  <si>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</si>
  <si>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</si>
  <si>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</si>
  <si>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</si>
  <si>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</si>
  <si>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</si>
  <si>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</si>
  <si>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</si>
  <si>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</si>
  <si>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</si>
  <si>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</si>
  <si>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</si>
  <si>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</si>
  <si>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</si>
  <si>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</si>
  <si>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</si>
  <si>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</si>
  <si>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</si>
  <si>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</si>
  <si>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</si>
  <si>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</si>
  <si>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</si>
  <si>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</si>
  <si>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</si>
  <si>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</si>
  <si>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</si>
  <si>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</si>
  <si>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</si>
  <si>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</si>
  <si>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</si>
  <si>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</si>
  <si>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</si>
  <si>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</si>
  <si>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</si>
  <si>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</si>
  <si>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</si>
  <si>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</si>
  <si>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</si>
  <si>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</si>
  <si>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</si>
  <si>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</si>
  <si>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</si>
  <si>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</si>
  <si>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</si>
  <si>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</si>
  <si>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</si>
  <si>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</si>
  <si>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</si>
  <si>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</si>
  <si>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</si>
  <si>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</si>
  <si>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</si>
  <si>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</si>
  <si>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</si>
  <si>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</si>
  <si>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</si>
  <si>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</si>
  <si>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</si>
  <si>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</si>
  <si>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</si>
  <si>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</si>
  <si>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</si>
  <si>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</si>
  <si>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</si>
  <si>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</si>
  <si>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</si>
  <si>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</si>
  <si>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</si>
  <si>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</si>
  <si>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</si>
  <si>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</si>
  <si>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</si>
  <si>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</si>
  <si>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</si>
  <si>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</si>
  <si>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</si>
  <si>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</si>
  <si>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</si>
  <si>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</si>
  <si>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</si>
  <si>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</si>
  <si>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</si>
  <si>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</si>
  <si>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</si>
  <si>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</si>
  <si>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</si>
  <si>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</si>
  <si>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</si>
  <si>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</si>
  <si>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</si>
  <si>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</si>
  <si>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</si>
  <si>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</si>
  <si>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</si>
  <si>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</si>
  <si>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</si>
  <si>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</si>
  <si>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</si>
  <si>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</si>
  <si>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</si>
  <si>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</si>
  <si>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</si>
  <si>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</si>
  <si>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</si>
  <si>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</si>
  <si>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</si>
  <si>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</si>
  <si>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</si>
  <si>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</si>
  <si>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</si>
  <si>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</si>
  <si>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</si>
  <si>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</si>
  <si>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</si>
  <si>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</si>
  <si>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</si>
  <si>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</si>
  <si>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</si>
  <si>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</si>
  <si>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</si>
  <si>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</si>
  <si>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</si>
  <si>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</si>
  <si>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</si>
  <si>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</si>
  <si>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</si>
  <si>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</si>
  <si>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</si>
  <si>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</si>
  <si>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</si>
  <si>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</si>
  <si>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</si>
  <si>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</si>
  <si>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</si>
  <si>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</si>
  <si>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</si>
  <si>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</si>
  <si>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</si>
  <si>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</si>
  <si>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</si>
  <si>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</si>
  <si>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</si>
  <si>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</si>
  <si>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</si>
  <si>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</si>
  <si>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</si>
  <si>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</si>
  <si>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</si>
  <si>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</si>
  <si>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</si>
  <si>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</si>
  <si>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</si>
  <si>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</si>
  <si>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</si>
  <si>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</si>
  <si>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</si>
  <si>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</si>
  <si>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</si>
  <si>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</si>
  <si>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</si>
  <si>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</si>
  <si>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</si>
  <si>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</si>
  <si>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</si>
  <si>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</si>
  <si>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</si>
  <si>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</si>
  <si>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</si>
  <si>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</si>
  <si>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</si>
  <si>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</si>
  <si>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</si>
  <si>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</si>
  <si>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</si>
  <si>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</si>
  <si>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</si>
  <si>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</si>
  <si>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</si>
  <si>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</si>
  <si>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</si>
  <si>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</si>
  <si>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</si>
  <si>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</si>
  <si>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</si>
  <si>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</si>
  <si>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</si>
  <si>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</si>
  <si>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</si>
  <si>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</si>
  <si>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</si>
  <si>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</si>
  <si>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</si>
  <si>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</si>
  <si>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</si>
  <si>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</si>
  <si>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</si>
  <si>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</si>
  <si>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</si>
  <si>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</si>
  <si>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</si>
  <si>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</si>
  <si>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</si>
  <si>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</si>
  <si>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</si>
  <si>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</si>
  <si>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</si>
  <si>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</si>
  <si>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</si>
  <si>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</si>
  <si>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</si>
  <si>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</si>
  <si>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</si>
  <si>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</si>
  <si>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</si>
  <si>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</si>
  <si>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</si>
  <si>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</si>
  <si>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</si>
  <si>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</si>
  <si>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</si>
  <si>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</si>
  <si>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</si>
  <si>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</si>
  <si>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</si>
  <si>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</si>
  <si>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</si>
  <si>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</si>
  <si>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</si>
  <si>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</si>
  <si>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</si>
  <si>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</si>
  <si>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</si>
  <si>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</si>
  <si>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</si>
  <si>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</si>
  <si>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</si>
  <si>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</si>
  <si>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</si>
  <si>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</si>
  <si>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</si>
  <si>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</si>
  <si>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</si>
  <si>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</si>
  <si>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</si>
  <si>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</si>
  <si>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</si>
  <si>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</si>
  <si>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</si>
  <si>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</si>
  <si>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</si>
  <si>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</si>
  <si>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</si>
  <si>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</si>
  <si>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</si>
  <si>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</si>
  <si>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</si>
  <si>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</si>
  <si>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</si>
  <si>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</si>
  <si>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</si>
  <si>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</si>
  <si>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</si>
  <si>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</si>
  <si>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</si>
  <si>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</si>
  <si>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</si>
  <si>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</si>
  <si>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</si>
  <si>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</si>
  <si>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</si>
  <si>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</si>
  <si>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</si>
  <si>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</si>
  <si>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</si>
  <si>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</si>
  <si>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</si>
  <si>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</si>
  <si>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</si>
  <si>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</si>
  <si>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</si>
  <si>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</si>
  <si>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</si>
  <si>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</si>
  <si>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</si>
  <si>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</si>
  <si>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</si>
  <si>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</si>
  <si>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</si>
  <si>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</si>
  <si>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</si>
  <si>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</si>
  <si>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</si>
  <si>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</si>
  <si>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</si>
  <si>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</si>
  <si>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</si>
  <si>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</si>
  <si>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</si>
  <si>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</si>
  <si>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</si>
  <si>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</si>
  <si>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</si>
  <si>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</si>
  <si>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</si>
  <si>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</si>
  <si>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</si>
  <si>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</si>
  <si>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</si>
  <si>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</si>
  <si>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</si>
  <si>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</si>
  <si>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</si>
  <si>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</si>
  <si>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</si>
  <si>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</si>
  <si>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</si>
  <si>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</si>
  <si>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</si>
  <si>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</si>
  <si>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</si>
  <si>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</si>
  <si>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</si>
  <si>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</si>
  <si>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</si>
  <si>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</si>
  <si>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</si>
  <si>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</si>
  <si>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</si>
  <si>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</si>
  <si>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</si>
  <si>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</si>
  <si>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</si>
  <si>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</si>
  <si>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</si>
  <si>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</si>
  <si>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</si>
  <si>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</si>
  <si>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</si>
  <si>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</si>
  <si>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</si>
  <si>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</si>
  <si>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</si>
  <si>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</si>
  <si>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</si>
  <si>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</si>
  <si>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</si>
  <si>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</si>
  <si>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</si>
  <si>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</si>
  <si>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</si>
  <si>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</si>
  <si>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</si>
  <si>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</si>
  <si>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</si>
  <si>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</si>
  <si>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</si>
  <si>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</si>
  <si>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</si>
  <si>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</si>
  <si>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</si>
  <si>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</si>
  <si>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</si>
  <si>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</si>
  <si>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</si>
  <si>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</si>
  <si>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</si>
  <si>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</si>
  <si>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</si>
  <si>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</si>
  <si>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</si>
  <si>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</si>
  <si>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</si>
  <si>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</si>
  <si>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</si>
  <si>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</si>
  <si>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</si>
  <si>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</si>
  <si>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</si>
  <si>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</si>
  <si>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</si>
  <si>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</si>
  <si>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</si>
  <si>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</si>
  <si>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</si>
  <si>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</si>
  <si>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</si>
  <si>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</si>
  <si>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</si>
  <si>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</si>
  <si>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</si>
  <si>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</si>
  <si>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</si>
  <si>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</si>
  <si>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</si>
  <si>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</si>
  <si>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</si>
  <si>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</si>
  <si>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</si>
  <si>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</si>
  <si>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</si>
  <si>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</si>
  <si>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</si>
  <si>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</si>
  <si>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</si>
  <si>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</si>
  <si>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</si>
  <si>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</si>
  <si>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</si>
  <si>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</si>
  <si>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</si>
  <si>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</si>
  <si>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</si>
  <si>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</si>
  <si>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</si>
  <si>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</si>
  <si>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</si>
  <si>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</si>
  <si>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</si>
  <si>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</si>
  <si>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</si>
  <si>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</si>
  <si>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</si>
  <si>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</si>
  <si>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</si>
  <si>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</si>
  <si>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</si>
  <si>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</si>
  <si>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</si>
  <si>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</si>
  <si>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</si>
  <si>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</si>
  <si>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</si>
  <si>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</si>
  <si>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</si>
  <si>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</si>
  <si>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</si>
  <si>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</si>
  <si>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</si>
  <si>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</si>
  <si>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</si>
  <si>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</si>
  <si>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</si>
  <si>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</si>
  <si>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</si>
  <si>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</si>
  <si>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</si>
  <si>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</si>
  <si>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</si>
  <si>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</si>
  <si>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</si>
  <si>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</si>
  <si>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</si>
  <si>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</si>
  <si>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</si>
  <si>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</si>
  <si>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</si>
  <si>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</si>
  <si>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</si>
  <si>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</si>
  <si>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</si>
  <si>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</si>
  <si>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</si>
  <si>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</si>
  <si>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</si>
  <si>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</si>
  <si>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</si>
  <si>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</si>
  <si>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</si>
  <si>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</si>
  <si>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</si>
  <si>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</si>
  <si>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</si>
  <si>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</si>
  <si>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</si>
  <si>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</si>
  <si>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</si>
  <si>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</si>
  <si>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</si>
  <si>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</si>
  <si>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</si>
  <si>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</si>
  <si>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</si>
  <si>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</si>
  <si>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</si>
  <si>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</si>
  <si>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</si>
  <si>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</si>
  <si>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</si>
  <si>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</si>
  <si>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</si>
  <si>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</si>
  <si>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</si>
  <si>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</si>
  <si>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</si>
  <si>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</si>
  <si>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</si>
  <si>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</si>
  <si>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</si>
  <si>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</si>
  <si>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</si>
  <si>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</si>
  <si>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</si>
  <si>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</si>
  <si>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</si>
  <si>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</si>
  <si>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</si>
  <si>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</si>
  <si>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</si>
  <si>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</si>
  <si>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</si>
  <si>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</si>
  <si>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</si>
  <si>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</si>
  <si>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</si>
  <si>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</si>
  <si>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</si>
  <si>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</si>
  <si>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</si>
  <si>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</si>
  <si>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</si>
  <si>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</si>
  <si>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</si>
  <si>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</si>
  <si>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</si>
  <si>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</si>
  <si>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</si>
  <si>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</si>
  <si>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</si>
  <si>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</si>
  <si>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</si>
  <si>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</si>
  <si>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</si>
  <si>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</si>
  <si>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</si>
  <si>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</si>
  <si>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</si>
  <si>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</si>
  <si>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</si>
  <si>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</si>
  <si>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</si>
  <si>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</si>
  <si>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</si>
  <si>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</si>
  <si>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</si>
  <si>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</si>
  <si>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</si>
  <si>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</si>
  <si>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</si>
  <si>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</si>
  <si>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</si>
  <si>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</si>
  <si>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</si>
  <si>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</si>
  <si>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</si>
  <si>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</si>
  <si>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</si>
  <si>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</si>
  <si>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</si>
  <si>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</si>
  <si>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</si>
  <si>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</si>
  <si>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</si>
  <si>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</si>
  <si>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</si>
  <si>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</si>
  <si>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</si>
  <si>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</si>
  <si>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</si>
  <si>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</si>
  <si>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</si>
  <si>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</si>
  <si>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</si>
  <si>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</si>
  <si>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</si>
  <si>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</si>
  <si>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</si>
  <si>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</si>
  <si>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</si>
  <si>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</si>
  <si>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</si>
  <si>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</si>
  <si>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</si>
  <si>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</si>
  <si>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</si>
  <si>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</si>
  <si>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</si>
  <si>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</si>
  <si>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</si>
  <si>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</si>
  <si>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</si>
  <si>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</si>
  <si>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</si>
  <si>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</si>
  <si>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</si>
  <si>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</si>
  <si>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</si>
  <si>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</si>
  <si>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</si>
  <si>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</si>
  <si>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</si>
  <si>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</si>
  <si>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</si>
  <si>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</si>
  <si>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</si>
  <si>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</si>
  <si>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</si>
  <si>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</si>
  <si>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</si>
  <si>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</si>
  <si>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</si>
  <si>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</si>
  <si>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</si>
  <si>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</si>
  <si>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</si>
  <si>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</si>
  <si>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</si>
  <si>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</si>
  <si>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</si>
  <si>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</si>
  <si>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</si>
  <si>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</si>
  <si>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</si>
  <si>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</si>
  <si>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</si>
  <si>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</si>
  <si>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</si>
  <si>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</si>
  <si>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</si>
  <si>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</si>
  <si>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</si>
  <si>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</si>
  <si>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</si>
  <si>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</si>
  <si>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</si>
  <si>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</si>
  <si>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</si>
  <si>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</si>
  <si>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</si>
  <si>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</si>
  <si>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</si>
  <si>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</si>
  <si>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</si>
  <si>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</si>
  <si>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</si>
  <si>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</si>
  <si>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</si>
  <si>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</si>
  <si>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</si>
  <si>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</si>
  <si>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</si>
  <si>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</si>
  <si>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</si>
  <si>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</si>
  <si>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</si>
  <si>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</si>
  <si>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</si>
  <si>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</si>
  <si>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</si>
  <si>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</si>
  <si>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</si>
  <si>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</si>
  <si>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</si>
  <si>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</si>
  <si>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</si>
  <si>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</si>
  <si>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</si>
  <si>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</si>
  <si>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</si>
  <si>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</si>
  <si>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</si>
  <si>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</si>
  <si>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</si>
  <si>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</si>
  <si>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</si>
  <si>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</si>
  <si>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</si>
  <si>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</si>
  <si>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</si>
  <si>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</si>
  <si>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</si>
  <si>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</si>
  <si>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</si>
  <si>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</si>
  <si>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</si>
  <si>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</si>
  <si>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</si>
  <si>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</si>
  <si>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</si>
  <si>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</si>
  <si>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</si>
  <si>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</si>
  <si>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</si>
  <si>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</si>
  <si>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</si>
  <si>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</si>
  <si>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</si>
  <si>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</si>
  <si>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</si>
  <si>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</si>
  <si>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</si>
  <si>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</si>
  <si>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</si>
  <si>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</si>
  <si>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</si>
  <si>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</si>
  <si>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</si>
  <si>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</si>
  <si>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</si>
  <si>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</si>
  <si>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</si>
  <si>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</si>
  <si>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</si>
  <si>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</si>
  <si>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</si>
  <si>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</si>
  <si>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</si>
  <si>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</si>
  <si>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</si>
  <si>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</si>
  <si>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</si>
  <si>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</si>
  <si>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</si>
  <si>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</si>
  <si>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</si>
  <si>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</si>
  <si>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</si>
  <si>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</si>
  <si>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</si>
  <si>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</si>
  <si>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</si>
  <si>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</si>
  <si>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</si>
  <si>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</si>
  <si>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</si>
  <si>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</si>
  <si>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</si>
  <si>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</si>
  <si>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</si>
  <si>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</si>
  <si>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</si>
  <si>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</si>
  <si>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</si>
  <si>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</si>
  <si>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</si>
  <si>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</si>
  <si>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</si>
  <si>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</si>
  <si>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</si>
  <si>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</si>
  <si>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</si>
  <si>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</si>
  <si>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</si>
  <si>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</si>
  <si>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</si>
  <si>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</si>
  <si>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</si>
  <si>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</si>
  <si>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</si>
  <si>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</si>
  <si>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</si>
  <si>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</si>
  <si>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</si>
  <si>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</si>
  <si>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</si>
  <si>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</si>
  <si>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</si>
  <si>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</si>
  <si>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</si>
  <si>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</si>
  <si>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</si>
  <si>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</si>
  <si>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</si>
  <si>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</si>
  <si>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</si>
  <si>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</si>
  <si>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</si>
  <si>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</si>
  <si>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</si>
  <si>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</si>
  <si>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</si>
  <si>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</si>
  <si>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</si>
  <si>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</si>
  <si>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</si>
  <si>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</si>
  <si>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</si>
  <si>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</si>
  <si>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</si>
  <si>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</si>
  <si>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</si>
  <si>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</si>
  <si>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</si>
  <si>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</si>
  <si>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</si>
  <si>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</si>
  <si>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</si>
  <si>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</si>
  <si>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</si>
  <si>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</si>
  <si>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</si>
  <si>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</si>
  <si>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</si>
  <si>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</si>
  <si>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</si>
  <si>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</si>
  <si>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</si>
  <si>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</si>
  <si>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</si>
  <si>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</si>
  <si>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</si>
  <si>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</si>
  <si>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</si>
  <si>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</si>
  <si>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</si>
  <si>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</si>
  <si>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</si>
  <si>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</si>
  <si>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</si>
  <si>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</si>
  <si>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</si>
  <si>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</si>
  <si>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</si>
  <si>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</si>
  <si>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</si>
  <si>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</si>
  <si>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</si>
  <si>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</si>
  <si>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</si>
  <si>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</si>
  <si>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</si>
  <si>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</si>
  <si>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</si>
  <si>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</si>
  <si>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</si>
  <si>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</si>
  <si>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</si>
  <si>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</si>
  <si>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</si>
  <si>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</si>
  <si>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</si>
  <si>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</si>
  <si>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</si>
  <si>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</si>
  <si>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</si>
  <si>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</si>
  <si>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</si>
  <si>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</si>
  <si>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</si>
  <si>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</si>
  <si>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</si>
  <si>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</si>
  <si>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</si>
  <si>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</si>
  <si>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</si>
  <si>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</si>
  <si>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</si>
  <si>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</si>
  <si>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</si>
  <si>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</si>
  <si>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</si>
  <si>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</si>
  <si>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</si>
  <si>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</si>
  <si>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</si>
  <si>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</si>
  <si>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</si>
  <si>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</si>
  <si>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</si>
  <si>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</si>
  <si>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</si>
  <si>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</si>
  <si>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</si>
  <si>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</si>
  <si>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</si>
  <si>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</si>
  <si>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</si>
  <si>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</si>
  <si>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</si>
  <si>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</si>
  <si>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</si>
  <si>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</si>
  <si>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</si>
  <si>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</si>
  <si>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</si>
  <si>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</si>
  <si>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</si>
  <si>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</si>
  <si>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</si>
  <si>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</si>
  <si>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</si>
  <si>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</si>
  <si>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</si>
  <si>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</si>
  <si>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</si>
  <si>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</si>
  <si>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</si>
  <si>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</si>
  <si>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</si>
  <si>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</si>
  <si>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</si>
  <si>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</si>
  <si>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</si>
  <si>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</si>
  <si>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</si>
  <si>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</si>
  <si>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</si>
  <si>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</si>
  <si>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</si>
  <si>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</si>
  <si>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</si>
  <si>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</si>
  <si>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</si>
  <si>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</si>
  <si>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</si>
  <si>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</si>
  <si>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</si>
  <si>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</si>
  <si>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</si>
  <si>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</si>
  <si>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</si>
  <si>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</si>
  <si>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</si>
  <si>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</si>
  <si>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</si>
  <si>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</si>
  <si>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</si>
  <si>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</si>
  <si>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</si>
  <si>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</si>
  <si>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</si>
  <si>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</si>
  <si>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</si>
  <si>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</si>
  <si>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</si>
  <si>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</si>
  <si>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</si>
  <si>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</si>
  <si>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</si>
  <si>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</si>
  <si>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</si>
  <si>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</si>
  <si>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</si>
  <si>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</si>
  <si>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</si>
  <si>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</si>
  <si>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</si>
  <si>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</si>
  <si>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</si>
  <si>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</si>
  <si>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</si>
  <si>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</si>
  <si>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</si>
  <si>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</si>
  <si>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</si>
  <si>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</si>
  <si>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</si>
  <si>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</si>
  <si>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</si>
  <si>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</si>
  <si>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</si>
  <si>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</si>
  <si>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</si>
  <si>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</si>
  <si>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</si>
  <si>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</si>
  <si>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</si>
  <si>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</si>
  <si>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</si>
  <si>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</si>
  <si>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</si>
  <si>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</si>
  <si>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</si>
  <si>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</si>
  <si>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</si>
  <si>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</si>
  <si>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</si>
  <si>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</si>
  <si>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</si>
  <si>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</si>
  <si>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</si>
  <si>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</si>
  <si>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</si>
  <si>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</si>
  <si>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</si>
  <si>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</si>
  <si>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</si>
  <si>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</si>
  <si>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</si>
  <si>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</si>
  <si>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</si>
  <si>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</si>
  <si>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</si>
  <si>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</si>
  <si>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</si>
  <si>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</si>
  <si>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</si>
  <si>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</si>
  <si>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</si>
  <si>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</si>
  <si>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</si>
  <si>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</si>
  <si>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</si>
  <si>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</si>
  <si>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</si>
  <si>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</si>
  <si>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</si>
  <si>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</si>
  <si>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</si>
  <si>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</si>
  <si>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</si>
  <si>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</si>
  <si>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</si>
  <si>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</si>
  <si>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</si>
  <si>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</si>
  <si>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</si>
  <si>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</si>
  <si>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</si>
  <si>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</si>
  <si>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</si>
  <si>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</si>
  <si>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</si>
  <si>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</si>
  <si>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</si>
  <si>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</si>
  <si>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</si>
  <si>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</si>
  <si>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</si>
  <si>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</si>
  <si>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</si>
  <si>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</si>
  <si>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</si>
  <si>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</si>
  <si>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</si>
  <si>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</si>
  <si>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</si>
  <si>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</si>
  <si>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</si>
  <si>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</si>
  <si>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</si>
  <si>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</si>
  <si>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</si>
  <si>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</si>
  <si>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</si>
  <si>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</si>
  <si>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</si>
  <si>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</si>
  <si>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</si>
  <si>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</si>
  <si>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</si>
  <si>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</si>
  <si>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</si>
  <si>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</si>
  <si>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</si>
  <si>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</si>
  <si>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</si>
  <si>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</si>
  <si>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</si>
  <si>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</si>
  <si>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</si>
  <si>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</si>
  <si>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</si>
  <si>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</si>
  <si>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</si>
  <si>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</si>
  <si>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</si>
  <si>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</si>
  <si>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</si>
  <si>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</si>
  <si>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</si>
  <si>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</si>
  <si>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</si>
  <si>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</si>
  <si>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</si>
  <si>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</si>
  <si>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</si>
  <si>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</si>
  <si>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</si>
  <si>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</si>
  <si>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</si>
  <si>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</si>
  <si>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</si>
  <si>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</si>
  <si>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</si>
  <si>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</si>
  <si>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</si>
  <si>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</si>
  <si>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</si>
  <si>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</si>
  <si>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</si>
  <si>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</si>
  <si>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</si>
  <si>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</si>
  <si>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</si>
  <si>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</si>
  <si>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</si>
  <si>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</si>
  <si>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</si>
  <si>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</si>
  <si>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</si>
  <si>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</si>
  <si>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</si>
  <si>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</si>
  <si>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</si>
  <si>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</si>
  <si>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</si>
  <si>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</si>
  <si>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</si>
  <si>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</si>
  <si>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</si>
  <si>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</si>
  <si>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</si>
  <si>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</si>
  <si>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</si>
  <si>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</si>
  <si>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</si>
  <si>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</si>
  <si>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</si>
  <si>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</si>
  <si>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</si>
  <si>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</si>
  <si>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</si>
  <si>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</si>
  <si>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</si>
  <si>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</si>
  <si>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</si>
  <si>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</si>
  <si>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</si>
  <si>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</si>
  <si>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</si>
  <si>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</si>
  <si>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</si>
  <si>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</si>
  <si>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</si>
  <si>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</si>
  <si>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</si>
  <si>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</si>
  <si>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</si>
  <si>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</si>
  <si>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</si>
  <si>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</si>
  <si>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</si>
  <si>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</si>
  <si>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</si>
  <si>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</si>
  <si>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</si>
  <si>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</si>
  <si>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</si>
  <si>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</si>
  <si>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</si>
  <si>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</si>
  <si>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</si>
  <si>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</si>
  <si>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</si>
  <si>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</si>
  <si>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</si>
  <si>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</si>
  <si>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</si>
  <si>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</si>
  <si>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</si>
  <si>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</si>
  <si>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</si>
  <si>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</si>
  <si>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</si>
  <si>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</si>
  <si>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</si>
  <si>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</si>
  <si>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</si>
  <si>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</si>
  <si>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</si>
  <si>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</si>
  <si>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</si>
  <si>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</si>
  <si>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</si>
  <si>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</si>
  <si>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</si>
  <si>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</si>
  <si>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</si>
  <si>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</si>
  <si>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</si>
  <si>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</si>
  <si>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</si>
  <si>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</si>
  <si>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</si>
  <si>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</si>
  <si>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</si>
  <si>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</si>
  <si>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</si>
  <si>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</si>
  <si>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</si>
  <si>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</si>
  <si>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</si>
  <si>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</si>
  <si>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</si>
  <si>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</si>
  <si>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</si>
  <si>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</si>
  <si>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</si>
  <si>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</si>
  <si>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</si>
  <si>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</si>
  <si>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</si>
  <si>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</si>
  <si>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</si>
  <si>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</si>
  <si>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</si>
  <si>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</si>
  <si>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</si>
  <si>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</si>
  <si>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</si>
  <si>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</si>
  <si>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</si>
  <si>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</si>
  <si>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</si>
  <si>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</si>
  <si>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</si>
  <si>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</si>
  <si>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</si>
  <si>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</si>
  <si>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</si>
  <si>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</si>
  <si>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</si>
  <si>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</si>
  <si>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</si>
  <si>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</si>
  <si>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</si>
  <si>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</si>
  <si>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</si>
  <si>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</si>
  <si>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</si>
  <si>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</si>
  <si>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</si>
  <si>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</si>
  <si>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</si>
  <si>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</si>
  <si>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</si>
  <si>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</si>
  <si>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</si>
  <si>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</si>
  <si>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</si>
  <si>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</si>
  <si>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</si>
  <si>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</si>
  <si>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</si>
  <si>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</si>
  <si>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</si>
  <si>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</si>
  <si>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</si>
  <si>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</si>
  <si>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</si>
  <si>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</si>
  <si>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</si>
  <si>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</si>
  <si>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</si>
  <si>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</si>
  <si>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</si>
  <si>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</si>
  <si>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</si>
  <si>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</si>
  <si>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</si>
  <si>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</si>
  <si>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</si>
  <si>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</si>
  <si>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</si>
  <si>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</si>
  <si>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</si>
  <si>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</si>
  <si>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</si>
  <si>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</si>
  <si>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</si>
  <si>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</si>
  <si>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</si>
  <si>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</si>
  <si>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</si>
  <si>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</si>
  <si>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</si>
  <si>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</si>
  <si>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</si>
  <si>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</si>
  <si>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</si>
  <si>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</si>
  <si>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</si>
  <si>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</si>
  <si>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</si>
  <si>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</si>
  <si>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</si>
  <si>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</si>
  <si>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</si>
  <si>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</si>
  <si>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</si>
  <si>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</si>
  <si>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</si>
  <si>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</si>
  <si>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</si>
  <si>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</si>
  <si>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</si>
  <si>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</si>
  <si>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</si>
  <si>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</si>
  <si>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</si>
  <si>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</si>
  <si>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</si>
  <si>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</si>
  <si>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</si>
  <si>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</si>
  <si>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</si>
  <si>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</si>
  <si>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</si>
  <si>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</si>
  <si>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</si>
  <si>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</si>
  <si>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</si>
  <si>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</si>
  <si>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</si>
  <si>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</si>
  <si>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</si>
  <si>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</si>
  <si>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</si>
  <si>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</si>
  <si>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</si>
  <si>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</si>
  <si>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</si>
  <si>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</si>
  <si>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</si>
  <si>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</si>
  <si>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</si>
  <si>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</si>
  <si>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</si>
  <si>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</si>
  <si>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</si>
  <si>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</si>
  <si>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</si>
  <si>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</si>
  <si>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</si>
  <si>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</si>
  <si>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</si>
  <si>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</si>
  <si>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</si>
  <si>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</si>
  <si>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</si>
  <si>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</si>
  <si>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</si>
  <si>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</si>
  <si>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</si>
  <si>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</si>
  <si>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</si>
  <si>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</si>
  <si>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</si>
  <si>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</si>
  <si>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</si>
  <si>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</si>
  <si>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</si>
  <si>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</si>
  <si>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</si>
  <si>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</si>
  <si>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</si>
  <si>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</si>
  <si>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</si>
  <si>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</si>
  <si>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</si>
  <si>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</si>
  <si>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</si>
  <si>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</si>
  <si>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</si>
  <si>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</si>
  <si>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</si>
  <si>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</si>
  <si>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</si>
  <si>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</si>
  <si>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</si>
  <si>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</si>
  <si>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</si>
  <si>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</si>
  <si>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</si>
  <si>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</si>
  <si>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</si>
  <si>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</si>
  <si>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</si>
  <si>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</si>
  <si>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</si>
  <si>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</si>
  <si>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</si>
  <si>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</si>
  <si>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</si>
  <si>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</si>
  <si>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</si>
  <si>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</si>
  <si>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</si>
  <si>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</si>
  <si>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</si>
  <si>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</si>
  <si>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</si>
  <si>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</si>
  <si>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</si>
  <si>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</si>
  <si>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</si>
  <si>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</si>
  <si>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</si>
  <si>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</si>
  <si>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</si>
  <si>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</si>
  <si>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</si>
  <si>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</si>
  <si>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</si>
  <si>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</si>
  <si>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</si>
  <si>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</si>
  <si>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</si>
  <si>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</si>
  <si>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</si>
  <si>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</si>
  <si>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</si>
  <si>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</si>
  <si>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</si>
  <si>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</si>
  <si>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</si>
  <si>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</si>
  <si>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</si>
  <si>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</si>
  <si>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</si>
  <si>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</si>
  <si>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</si>
  <si>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</si>
  <si>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</si>
  <si>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</si>
  <si>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</si>
  <si>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</si>
  <si>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</si>
  <si>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</si>
  <si>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</si>
  <si>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</si>
  <si>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</si>
  <si>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</si>
  <si>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</si>
  <si>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</si>
  <si>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</si>
  <si>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</si>
  <si>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</si>
  <si>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</si>
  <si>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</si>
  <si>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</si>
  <si>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</si>
  <si>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</si>
  <si>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</si>
  <si>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</si>
  <si>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</si>
  <si>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</si>
  <si>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</si>
  <si>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</si>
  <si>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</si>
  <si>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</si>
  <si>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</si>
  <si>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</si>
  <si>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</si>
  <si>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</si>
  <si>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</si>
  <si>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</si>
  <si>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</si>
  <si>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</si>
  <si>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</si>
  <si>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</si>
  <si>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</si>
  <si>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</si>
  <si>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</si>
  <si>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</si>
  <si>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</si>
  <si>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</si>
  <si>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</si>
  <si>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</si>
  <si>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</si>
  <si>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</si>
  <si>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</si>
  <si>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</si>
  <si>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</si>
  <si>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</si>
  <si>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</si>
  <si>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</si>
  <si>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</si>
  <si>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</si>
  <si>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</si>
  <si>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</si>
  <si>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</si>
  <si>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</si>
  <si>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</si>
  <si>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</si>
  <si>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</si>
  <si>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</si>
  <si>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</si>
  <si>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</si>
  <si>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</si>
  <si>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</si>
  <si>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</si>
  <si>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</si>
  <si>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</si>
  <si>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</si>
  <si>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</si>
  <si>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</si>
  <si>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</si>
  <si>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</si>
  <si>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</si>
  <si>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</si>
  <si>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</si>
  <si>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</si>
  <si>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</si>
  <si>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</si>
  <si>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</si>
  <si>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</si>
  <si>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</si>
  <si>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</si>
  <si>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</si>
  <si>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</si>
  <si>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</si>
  <si>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</si>
  <si>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</si>
  <si>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</si>
  <si>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</si>
  <si>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</si>
  <si>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</si>
  <si>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</si>
  <si>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</si>
  <si>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</si>
  <si>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</si>
  <si>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</si>
  <si>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</si>
  <si>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</si>
  <si>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</si>
  <si>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</si>
  <si>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</si>
  <si>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</si>
  <si>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</si>
  <si>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</si>
  <si>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</si>
  <si>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</si>
  <si>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</si>
  <si>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</si>
  <si>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</si>
  <si>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</si>
  <si>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</si>
  <si>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</si>
  <si>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</si>
  <si>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</si>
  <si>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</si>
  <si>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</si>
  <si>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</si>
  <si>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</si>
  <si>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</si>
  <si>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</si>
  <si>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</si>
  <si>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</si>
  <si>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</si>
  <si>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</si>
  <si>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</si>
  <si>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</si>
  <si>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</si>
  <si>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</si>
  <si>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</si>
  <si>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</si>
  <si>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</si>
  <si>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</si>
  <si>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</si>
  <si>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</si>
  <si>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</si>
  <si>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</si>
  <si>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</si>
  <si>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</si>
  <si>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</si>
  <si>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</si>
  <si>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</si>
  <si>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</si>
  <si>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</si>
  <si>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</si>
  <si>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</si>
  <si>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</si>
  <si>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</si>
  <si>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</si>
  <si>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</si>
  <si>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</si>
  <si>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</si>
  <si>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</si>
  <si>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</si>
  <si>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</si>
  <si>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</si>
  <si>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</si>
  <si>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</si>
  <si>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</si>
  <si>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</si>
  <si>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</si>
  <si>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</si>
  <si>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</si>
  <si>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</si>
  <si>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</si>
  <si>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</si>
  <si>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</si>
  <si>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</si>
  <si>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</si>
  <si>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</si>
  <si>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</si>
  <si>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</si>
  <si>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</si>
  <si>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</si>
  <si>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</si>
  <si>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</si>
  <si>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</si>
  <si>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</si>
  <si>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</si>
  <si>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</si>
  <si>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</si>
  <si>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</si>
  <si>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</si>
  <si>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</si>
  <si>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</si>
  <si>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</si>
  <si>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</si>
  <si>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</si>
  <si>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</si>
  <si>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</si>
  <si>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</si>
  <si>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</si>
  <si>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</si>
  <si>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</si>
  <si>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</si>
  <si>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</si>
  <si>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</si>
  <si>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</si>
  <si>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</si>
  <si>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</si>
  <si>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</si>
  <si>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</si>
  <si>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</si>
  <si>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</si>
  <si>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</si>
  <si>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</si>
  <si>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</si>
  <si>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</si>
  <si>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</si>
  <si>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</si>
  <si>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</si>
  <si>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</si>
  <si>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</si>
  <si>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</si>
  <si>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</si>
  <si>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</si>
  <si>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</si>
  <si>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</si>
  <si>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</si>
  <si>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</si>
  <si>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</si>
  <si>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</si>
  <si>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</si>
  <si>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</si>
  <si>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</si>
  <si>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</si>
  <si>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</si>
  <si>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</si>
  <si>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</si>
  <si>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</si>
  <si>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</si>
  <si>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</si>
  <si>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</si>
  <si>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</si>
  <si>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</si>
  <si>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</si>
  <si>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</si>
  <si>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</si>
  <si>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</si>
  <si>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</si>
  <si>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</si>
  <si>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</si>
  <si>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</si>
  <si>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</si>
  <si>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</si>
  <si>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</si>
  <si>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</si>
  <si>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</si>
  <si>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</si>
  <si>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</si>
  <si>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</si>
  <si>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</si>
  <si>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</si>
  <si>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</si>
  <si>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</si>
  <si>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</si>
  <si>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</si>
  <si>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</si>
  <si>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</si>
  <si>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</si>
  <si>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</si>
  <si>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</si>
  <si>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</si>
  <si>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</si>
  <si>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</si>
  <si>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</si>
  <si>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</si>
  <si>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</si>
  <si>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</si>
  <si>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</si>
  <si>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</si>
  <si>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</si>
  <si>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</si>
  <si>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</si>
  <si>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</si>
  <si>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</si>
  <si>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</si>
  <si>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</si>
  <si>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</si>
  <si>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</si>
  <si>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</si>
  <si>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</si>
  <si>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</si>
  <si>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</si>
  <si>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</si>
  <si>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</si>
  <si>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</si>
  <si>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</si>
  <si>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</si>
  <si>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</si>
  <si>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</si>
  <si>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</si>
  <si>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</si>
  <si>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</si>
  <si>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</si>
  <si>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</si>
  <si>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</si>
  <si>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</si>
  <si>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</si>
  <si>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</si>
  <si>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</si>
  <si>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</si>
  <si>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</si>
  <si>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</si>
  <si>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</si>
  <si>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</si>
  <si>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</si>
  <si>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</si>
  <si>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</si>
  <si>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</si>
  <si>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</si>
  <si>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</si>
  <si>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</si>
  <si>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</si>
  <si>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</si>
  <si>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</si>
  <si>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</si>
  <si>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</si>
  <si>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</si>
  <si>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</si>
  <si>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</si>
  <si>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</si>
  <si>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</si>
  <si>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</si>
  <si>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</si>
  <si>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</si>
  <si>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</si>
  <si>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</si>
  <si>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</si>
  <si>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</si>
  <si>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</si>
  <si>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</si>
  <si>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</si>
  <si>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</si>
  <si>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</si>
  <si>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</si>
  <si>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</si>
  <si>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</si>
  <si>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</si>
  <si>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</si>
  <si>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</si>
  <si>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</si>
  <si>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</si>
  <si>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</si>
  <si>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</si>
  <si>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</si>
  <si>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</si>
  <si>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</si>
  <si>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</si>
  <si>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</si>
  <si>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</si>
  <si>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</si>
  <si>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</si>
  <si>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</si>
  <si>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</si>
  <si>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</si>
  <si>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</si>
  <si>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</si>
  <si>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</si>
  <si>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</si>
  <si>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</si>
  <si>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</si>
  <si>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</si>
  <si>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</si>
  <si>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</si>
  <si>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</si>
  <si>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</si>
  <si>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</si>
  <si>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</si>
  <si>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</si>
  <si>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</si>
  <si>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</si>
  <si>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</si>
  <si>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</si>
  <si>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</si>
  <si>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</si>
  <si>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</si>
  <si>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</si>
  <si>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</si>
  <si>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</si>
  <si>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</si>
  <si>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</si>
  <si>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</si>
  <si>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</si>
  <si>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</si>
  <si>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</si>
  <si>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</si>
  <si>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</si>
  <si>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</si>
  <si>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</si>
  <si>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</si>
  <si>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</si>
  <si>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</si>
  <si>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</si>
  <si>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</si>
  <si>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</si>
  <si>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</si>
  <si>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</si>
  <si>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</si>
  <si>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</si>
  <si>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</si>
  <si>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</si>
  <si>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</si>
  <si>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</si>
  <si>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</si>
  <si>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</si>
  <si>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</si>
  <si>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</si>
  <si>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</si>
  <si>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</si>
  <si>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</si>
  <si>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</si>
  <si>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</si>
  <si>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</si>
  <si>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</si>
  <si>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</si>
  <si>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</si>
  <si>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</si>
  <si>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</si>
  <si>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</si>
  <si>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</si>
  <si>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</si>
  <si>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</si>
  <si>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</si>
  <si>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</si>
  <si>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</si>
  <si>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</si>
  <si>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</si>
  <si>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</si>
  <si>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</si>
  <si>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</si>
  <si>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</si>
  <si>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</si>
  <si>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</si>
  <si>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</si>
  <si>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</si>
  <si>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</si>
  <si>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</si>
  <si>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</si>
  <si>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</si>
  <si>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</si>
  <si>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</si>
  <si>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</si>
  <si>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</si>
  <si>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</si>
  <si>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</si>
  <si>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</si>
  <si>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</si>
  <si>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</si>
  <si>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</si>
  <si>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</si>
  <si>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</si>
  <si>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</si>
  <si>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</si>
  <si>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</si>
  <si>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</si>
  <si>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</si>
  <si>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</si>
  <si>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</si>
  <si>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</si>
  <si>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</si>
  <si>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</si>
  <si>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</si>
  <si>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</si>
  <si>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</si>
  <si>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</si>
  <si>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</si>
  <si>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</si>
  <si>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</si>
  <si>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</si>
  <si>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</si>
  <si>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</si>
  <si>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</si>
  <si>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</si>
  <si>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</si>
  <si>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</si>
  <si>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</si>
  <si>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</si>
  <si>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</si>
  <si>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</si>
  <si>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</si>
  <si>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</si>
  <si>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</si>
  <si>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</si>
  <si>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</si>
  <si>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</si>
  <si>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</si>
  <si>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</si>
  <si>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</si>
  <si>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</si>
  <si>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</si>
  <si>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</si>
  <si>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</si>
  <si>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</si>
  <si>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</si>
  <si>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</si>
  <si>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</si>
  <si>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</si>
  <si>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</si>
  <si>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</si>
  <si>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</si>
  <si>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</si>
  <si>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</si>
  <si>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</si>
  <si>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</si>
  <si>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</si>
  <si>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</si>
  <si>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</si>
  <si>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</si>
  <si>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</si>
  <si>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</si>
  <si>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</si>
  <si>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</si>
  <si>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</si>
  <si>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</si>
  <si>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</si>
  <si>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</si>
  <si>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</si>
  <si>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</si>
  <si>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</si>
  <si>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</si>
  <si>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</si>
  <si>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</si>
  <si>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</si>
  <si>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</si>
  <si>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</si>
  <si>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</si>
  <si>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</si>
  <si>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</si>
  <si>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</si>
  <si>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</si>
  <si>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</si>
  <si>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</si>
  <si>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</si>
  <si>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</si>
  <si>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</si>
  <si>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</si>
  <si>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</si>
  <si>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</si>
  <si>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</si>
  <si>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</si>
  <si>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</si>
  <si>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</si>
  <si>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</si>
  <si>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</si>
  <si>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</si>
  <si>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</si>
  <si>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</si>
  <si>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</si>
  <si>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</si>
  <si>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</si>
  <si>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</si>
  <si>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</si>
  <si>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</si>
  <si>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</si>
  <si>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</si>
  <si>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</si>
  <si>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</si>
  <si>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</si>
  <si>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</si>
  <si>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</si>
  <si>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</si>
  <si>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</si>
  <si>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</si>
  <si>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</si>
  <si>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</si>
  <si>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</si>
  <si>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</si>
  <si>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</si>
  <si>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</si>
  <si>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</si>
  <si>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</si>
  <si>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</si>
  <si>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</si>
  <si>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</si>
  <si>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</si>
  <si>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</si>
  <si>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</si>
  <si>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</si>
  <si>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</si>
  <si>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</si>
  <si>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</si>
  <si>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</si>
  <si>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</si>
  <si>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</si>
  <si>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</si>
  <si>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</si>
  <si>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</si>
  <si>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</si>
  <si>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</si>
  <si>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</si>
  <si>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</si>
  <si>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</si>
  <si>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</si>
  <si>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</si>
  <si>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</si>
  <si>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</si>
  <si>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</si>
  <si>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</si>
  <si>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</si>
  <si>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</si>
  <si>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</si>
  <si>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</si>
  <si>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</si>
  <si>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</si>
  <si>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</si>
  <si>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</si>
  <si>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</si>
  <si>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</si>
  <si>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</si>
  <si>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</si>
  <si>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</si>
  <si>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</si>
  <si>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</si>
  <si>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</si>
  <si>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</si>
  <si>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</si>
  <si>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</si>
  <si>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</si>
  <si>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</si>
  <si>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</si>
  <si>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</si>
  <si>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</si>
  <si>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</si>
  <si>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</si>
  <si>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</si>
  <si>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</si>
  <si>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</si>
  <si>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</si>
  <si>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</si>
  <si>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</si>
  <si>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</si>
  <si>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</si>
  <si>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</si>
  <si>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</si>
  <si>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</si>
  <si>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</si>
  <si>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</si>
  <si>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</si>
  <si>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</si>
  <si>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</si>
  <si>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</si>
  <si>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</si>
  <si>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</si>
  <si>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</si>
  <si>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</si>
  <si>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</si>
  <si>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</si>
  <si>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</si>
  <si>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</si>
  <si>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</si>
  <si>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</si>
  <si>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</si>
  <si>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</si>
  <si>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</si>
  <si>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</si>
  <si>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</si>
  <si>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</si>
  <si>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</si>
  <si>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</si>
  <si>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</si>
  <si>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</si>
  <si>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</si>
  <si>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</si>
  <si>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</si>
  <si>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</si>
  <si>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</si>
  <si>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</si>
  <si>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</si>
  <si>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</si>
  <si>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</si>
  <si>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</si>
  <si>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</si>
  <si>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</si>
  <si>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</si>
  <si>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</si>
  <si>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</si>
  <si>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</si>
  <si>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</si>
  <si>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</si>
  <si>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</si>
  <si>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</si>
  <si>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</si>
  <si>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</si>
  <si>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</si>
  <si>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</si>
  <si>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</si>
  <si>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</si>
  <si>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</si>
  <si>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</si>
  <si>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</si>
  <si>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</si>
  <si>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</si>
  <si>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</si>
  <si>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</si>
  <si>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</si>
  <si>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</si>
  <si>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</si>
  <si>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</si>
  <si>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</si>
  <si>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</si>
  <si>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</si>
  <si>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</si>
  <si>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</si>
  <si>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</si>
  <si>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</si>
  <si>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</si>
  <si>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</si>
  <si>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</si>
  <si>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</si>
  <si>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</si>
  <si>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</si>
  <si>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</si>
  <si>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</si>
  <si>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</si>
  <si>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</si>
  <si>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</si>
  <si>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</si>
  <si>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</si>
  <si>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</si>
  <si>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</si>
  <si>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</si>
  <si>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</si>
  <si>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</si>
  <si>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</si>
  <si>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</si>
  <si>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</si>
  <si>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</si>
  <si>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</si>
  <si>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</si>
  <si>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</si>
  <si>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</si>
  <si>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</si>
  <si>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</si>
  <si>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</si>
  <si>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</si>
  <si>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</si>
  <si>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</si>
  <si>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</si>
  <si>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</si>
  <si>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</si>
  <si>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</si>
  <si>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</si>
  <si>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</si>
  <si>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</si>
  <si>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</si>
  <si>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</si>
  <si>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</si>
  <si>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</si>
  <si>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</si>
  <si>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</si>
  <si>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</si>
  <si>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</si>
  <si>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</si>
  <si>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</si>
  <si>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</si>
  <si>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</si>
  <si>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</si>
  <si>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</si>
  <si>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</si>
  <si>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</si>
  <si>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</si>
  <si>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</si>
  <si>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</si>
  <si>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</si>
  <si>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</si>
  <si>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</si>
  <si>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</si>
  <si>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</si>
  <si>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</si>
  <si>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</si>
  <si>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</si>
  <si>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</si>
  <si>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</si>
  <si>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</si>
  <si>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</si>
  <si>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</si>
  <si>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</si>
  <si>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</si>
  <si>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</si>
  <si>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</si>
  <si>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</si>
  <si>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</si>
  <si>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</si>
  <si>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</si>
  <si>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</si>
  <si>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</si>
  <si>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</si>
  <si>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</si>
  <si>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</si>
  <si>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</si>
  <si>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</si>
  <si>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</si>
  <si>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</si>
  <si>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</si>
  <si>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</si>
  <si>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</si>
  <si>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</si>
  <si>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</si>
  <si>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</si>
  <si>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</si>
  <si>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</si>
  <si>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</si>
  <si>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</si>
  <si>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</si>
  <si>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</si>
  <si>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</si>
  <si>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</si>
  <si>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</si>
  <si>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</si>
  <si>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</si>
  <si>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</si>
  <si>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</si>
  <si>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</si>
  <si>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</si>
  <si>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</si>
  <si>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</si>
  <si>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</si>
  <si>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</si>
  <si>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</si>
  <si>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</si>
  <si>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</si>
  <si>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</si>
  <si>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</si>
  <si>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</si>
  <si>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</si>
  <si>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</si>
  <si>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</si>
  <si>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</si>
  <si>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</si>
  <si>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</si>
  <si>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</si>
  <si>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</si>
  <si>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</si>
  <si>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</si>
  <si>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</si>
  <si>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</si>
  <si>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</si>
  <si>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</si>
  <si>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</si>
  <si>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</si>
  <si>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</si>
  <si>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</si>
  <si>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</si>
  <si>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</si>
  <si>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</si>
  <si>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</si>
  <si>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</si>
  <si>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</si>
  <si>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</si>
  <si>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</si>
  <si>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</si>
  <si>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</si>
  <si>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</si>
  <si>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</si>
  <si>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</si>
  <si>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</si>
  <si>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</si>
  <si>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</si>
  <si>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</si>
  <si>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</si>
  <si>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</si>
  <si>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</si>
  <si>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</si>
  <si>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</si>
  <si>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</si>
  <si>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</si>
  <si>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</si>
  <si>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</si>
  <si>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</si>
  <si>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</si>
  <si>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</si>
  <si>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</si>
  <si>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</si>
  <si>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</si>
  <si>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</si>
  <si>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</si>
  <si>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</si>
  <si>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</si>
  <si>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</si>
  <si>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</si>
  <si>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</si>
  <si>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</si>
  <si>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</si>
  <si>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</si>
  <si>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</si>
  <si>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</si>
  <si>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</si>
  <si>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</si>
  <si>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</si>
  <si>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</si>
  <si>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</si>
  <si>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</si>
  <si>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</si>
  <si>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</si>
  <si>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</si>
  <si>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</si>
  <si>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</si>
  <si>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</si>
  <si>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</si>
  <si>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</si>
  <si>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</si>
  <si>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</si>
  <si>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</si>
  <si>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</si>
  <si>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</si>
  <si>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</si>
  <si>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</si>
  <si>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</si>
  <si>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</si>
  <si>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</si>
  <si>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</si>
  <si>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</si>
  <si>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</si>
  <si>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</si>
  <si>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</si>
  <si>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</si>
  <si>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</si>
  <si>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</si>
  <si>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</si>
  <si>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</si>
  <si>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</si>
  <si>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</si>
  <si>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</si>
  <si>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</si>
  <si>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</si>
  <si>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</si>
  <si>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</si>
  <si>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</si>
  <si>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</si>
  <si>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</si>
  <si>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</si>
  <si>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</si>
  <si>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</si>
  <si>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</si>
  <si>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</si>
  <si>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</si>
  <si>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</si>
  <si>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</si>
  <si>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</si>
  <si>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</si>
  <si>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</si>
  <si>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</si>
  <si>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</si>
  <si>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</si>
  <si>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</si>
  <si>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</si>
  <si>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</si>
  <si>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</si>
  <si>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</si>
  <si>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</si>
  <si>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</si>
  <si>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</si>
  <si>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</si>
  <si>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</si>
  <si>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</si>
  <si>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</si>
  <si>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</si>
  <si>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</si>
  <si>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</si>
  <si>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</si>
  <si>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</si>
  <si>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</si>
  <si>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</si>
  <si>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</si>
  <si>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</si>
  <si>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</si>
  <si>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</si>
  <si>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</si>
  <si>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</si>
  <si>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</si>
  <si>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</si>
  <si>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</si>
  <si>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</si>
  <si>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</si>
  <si>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</si>
  <si>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</si>
  <si>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</si>
  <si>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</si>
  <si>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</si>
  <si>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</si>
  <si>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</si>
  <si>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</si>
  <si>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</si>
  <si>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</si>
  <si>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</si>
  <si>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</si>
  <si>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</si>
  <si>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</si>
  <si>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</si>
  <si>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</si>
  <si>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</si>
  <si>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</si>
  <si>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</si>
  <si>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</si>
  <si>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</si>
  <si>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</si>
  <si>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</si>
  <si>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</si>
  <si>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</si>
  <si>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</si>
  <si>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</si>
  <si>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</si>
  <si>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</si>
  <si>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</si>
  <si>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</si>
  <si>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</si>
  <si>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</si>
  <si>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</si>
  <si>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</si>
  <si>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</si>
  <si>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</si>
  <si>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</si>
  <si>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</si>
  <si>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</si>
  <si>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</si>
  <si>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</si>
  <si>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</si>
  <si>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</si>
  <si>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</si>
  <si>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</si>
  <si>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</si>
  <si>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</si>
  <si>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</si>
  <si>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</si>
  <si>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</si>
  <si>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</si>
  <si>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</si>
  <si>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</si>
  <si>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</si>
  <si>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</si>
  <si>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</si>
  <si>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</si>
  <si>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</si>
  <si>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</si>
  <si>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</si>
  <si>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</si>
  <si>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</si>
  <si>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</si>
  <si>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</si>
  <si>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</si>
  <si>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</si>
  <si>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</si>
  <si>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</si>
  <si>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</si>
  <si>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</si>
  <si>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</si>
  <si>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</si>
  <si>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</si>
  <si>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</si>
  <si>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</si>
  <si>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</si>
  <si>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</si>
  <si>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</si>
  <si>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</si>
  <si>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</si>
  <si>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</si>
  <si>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</si>
  <si>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</si>
  <si>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</si>
  <si>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</si>
  <si>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</si>
  <si>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</si>
  <si>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</si>
  <si>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</si>
  <si>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</si>
  <si>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</si>
  <si>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</si>
  <si>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</si>
  <si>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</si>
  <si>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</si>
  <si>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</si>
  <si>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</si>
  <si>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</si>
  <si>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</si>
  <si>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</si>
  <si>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</si>
  <si>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</si>
  <si>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</si>
  <si>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</si>
  <si>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</si>
  <si>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</si>
  <si>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</si>
  <si>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</si>
  <si>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</si>
  <si>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</si>
  <si>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</si>
  <si>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</si>
  <si>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</si>
  <si>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</si>
  <si>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</si>
  <si>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</si>
  <si>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</si>
  <si>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</si>
  <si>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</si>
  <si>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</si>
  <si>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</si>
  <si>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</si>
  <si>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</si>
  <si>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</si>
  <si>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</si>
  <si>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</si>
  <si>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</si>
  <si>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</si>
  <si>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</si>
  <si>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</si>
  <si>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</si>
  <si>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</si>
  <si>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</si>
  <si>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</si>
  <si>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</si>
  <si>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</si>
  <si>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</si>
  <si>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</si>
  <si>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</si>
  <si>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</si>
  <si>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</si>
  <si>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</si>
  <si>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</si>
  <si>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</si>
  <si>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</si>
  <si>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</si>
  <si>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</si>
  <si>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</si>
  <si>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</si>
  <si>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</si>
  <si>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</si>
  <si>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</si>
  <si>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</si>
  <si>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</si>
  <si>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</si>
  <si>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</si>
  <si>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</si>
  <si>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</si>
  <si>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</si>
  <si>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</si>
  <si>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</si>
  <si>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</si>
  <si>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</si>
  <si>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</si>
  <si>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</si>
  <si>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</si>
  <si>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</si>
  <si>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</si>
  <si>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</si>
  <si>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</si>
  <si>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</si>
  <si>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</si>
  <si>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</si>
  <si>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</si>
  <si>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</si>
  <si>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</si>
  <si>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</si>
  <si>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</si>
  <si>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</si>
  <si>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</si>
  <si>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</si>
  <si>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</si>
  <si>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</si>
  <si>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</si>
  <si>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</si>
  <si>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</si>
  <si>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</si>
  <si>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</si>
  <si>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</si>
  <si>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</si>
  <si>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</si>
  <si>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</si>
  <si>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</si>
  <si>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</si>
  <si>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</si>
  <si>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</si>
  <si>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</si>
  <si>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</si>
  <si>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</si>
  <si>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</si>
  <si>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</si>
  <si>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</si>
  <si>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</si>
  <si>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</si>
  <si>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</si>
  <si>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</si>
  <si>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</si>
  <si>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</si>
  <si>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</si>
  <si>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</si>
  <si>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</si>
  <si>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</si>
  <si>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</si>
  <si>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</si>
  <si>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</si>
  <si>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</si>
  <si>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</si>
  <si>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</si>
  <si>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</si>
  <si>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</si>
  <si>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</si>
  <si>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</si>
  <si>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</si>
  <si>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</si>
  <si>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</si>
  <si>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</si>
  <si>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</si>
  <si>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</si>
  <si>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</si>
  <si>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</si>
  <si>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</si>
  <si>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</si>
  <si>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</si>
  <si>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</si>
  <si>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</si>
  <si>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</si>
  <si>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</si>
  <si>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</si>
  <si>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</si>
  <si>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</si>
  <si>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</si>
  <si>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</si>
  <si>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</si>
  <si>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</si>
  <si>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</si>
  <si>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</si>
  <si>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</si>
  <si>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</si>
  <si>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</si>
  <si>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</si>
  <si>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</si>
  <si>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</si>
  <si>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</si>
  <si>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</si>
  <si>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</si>
  <si>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</si>
  <si>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</si>
  <si>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</si>
  <si>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</si>
  <si>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</si>
  <si>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</si>
  <si>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</si>
  <si>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</si>
  <si>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</si>
  <si>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</si>
  <si>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</si>
  <si>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</si>
  <si>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</si>
  <si>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</si>
  <si>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</si>
  <si>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</si>
  <si>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</si>
  <si>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</si>
  <si>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</si>
  <si>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</si>
  <si>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</si>
  <si>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</si>
  <si>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</si>
  <si>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</si>
  <si>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</si>
  <si>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</si>
  <si>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</si>
  <si>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</si>
  <si>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</si>
  <si>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</si>
  <si>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</si>
  <si>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</si>
  <si>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</si>
  <si>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</si>
  <si>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</si>
  <si>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</si>
  <si>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</si>
  <si>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</si>
  <si>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</si>
  <si>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</si>
  <si>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</si>
  <si>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</si>
  <si>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</si>
  <si>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</si>
  <si>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</si>
  <si>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</si>
  <si>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</si>
  <si>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</si>
  <si>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</si>
  <si>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</si>
  <si>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</si>
  <si>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</si>
  <si>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</si>
  <si>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</si>
  <si>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</si>
  <si>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</si>
  <si>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</si>
  <si>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</si>
  <si>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</si>
  <si>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</si>
  <si>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</si>
  <si>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</si>
  <si>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</si>
  <si>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</si>
  <si>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</si>
  <si>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</si>
  <si>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</si>
  <si>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</si>
  <si>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</si>
  <si>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</si>
  <si>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</si>
  <si>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</si>
  <si>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</si>
  <si>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</si>
  <si>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</si>
  <si>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</si>
  <si>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</si>
  <si>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</si>
  <si>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</si>
  <si>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</si>
  <si>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</si>
  <si>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</si>
  <si>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</si>
  <si>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</si>
  <si>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</si>
  <si>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</si>
  <si>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</si>
  <si>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</si>
  <si>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</si>
  <si>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</si>
  <si>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</si>
  <si>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</si>
  <si>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</si>
  <si>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</si>
  <si>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</si>
  <si>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</si>
  <si>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</si>
  <si>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</si>
  <si>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</si>
  <si>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</si>
  <si>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</si>
  <si>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</si>
  <si>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</si>
  <si>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</si>
  <si>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</si>
  <si>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</si>
  <si>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</si>
  <si>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</si>
  <si>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</si>
  <si>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</si>
  <si>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</si>
  <si>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</si>
  <si>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</si>
  <si>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</si>
  <si>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</si>
  <si>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</si>
  <si>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</si>
  <si>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</si>
  <si>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</si>
  <si>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</si>
  <si>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</si>
  <si>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</si>
  <si>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</si>
  <si>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</si>
  <si>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</si>
  <si>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</si>
  <si>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</si>
  <si>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</si>
  <si>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</si>
  <si>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</si>
  <si>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</si>
  <si>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</si>
  <si>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</si>
  <si>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</si>
  <si>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</si>
  <si>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</si>
  <si>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</si>
  <si>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</si>
  <si>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</si>
  <si>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</si>
  <si>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</si>
  <si>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</si>
  <si>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</si>
  <si>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</si>
  <si>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</si>
  <si>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</si>
  <si>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</si>
  <si>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</si>
  <si>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</si>
  <si>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</si>
  <si>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</si>
  <si>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</si>
  <si>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</si>
  <si>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</si>
  <si>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</si>
  <si>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</si>
  <si>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</si>
  <si>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</si>
  <si>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</si>
  <si>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</si>
  <si>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</si>
  <si>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</si>
  <si>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</si>
  <si>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</si>
  <si>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</si>
  <si>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</si>
  <si>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</si>
  <si>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</si>
  <si>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</si>
  <si>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</si>
  <si>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</si>
  <si>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</si>
  <si>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</si>
  <si>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</si>
  <si>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</si>
  <si>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</si>
  <si>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</si>
  <si>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</si>
  <si>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</si>
  <si>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</si>
  <si>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</si>
  <si>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</si>
  <si>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</si>
  <si>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</si>
  <si>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</si>
  <si>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</si>
  <si>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</si>
  <si>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</si>
  <si>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</si>
  <si>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</si>
  <si>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</si>
  <si>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</si>
  <si>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</si>
  <si>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</si>
  <si>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</si>
  <si>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</si>
  <si>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</si>
  <si>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</si>
  <si>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</si>
  <si>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</si>
  <si>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</si>
  <si>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</si>
  <si>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</si>
  <si>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</si>
  <si>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</si>
  <si>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</si>
  <si>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</si>
  <si>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</si>
  <si>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</si>
  <si>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</si>
  <si>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</si>
  <si>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</si>
  <si>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</si>
  <si>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</si>
  <si>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</si>
  <si>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</si>
  <si>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</si>
  <si>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</si>
  <si>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</si>
  <si>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</si>
  <si>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</si>
  <si>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</si>
  <si>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</si>
  <si>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</si>
  <si>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</si>
  <si>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</si>
  <si>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</si>
  <si>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</si>
  <si>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</si>
  <si>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</si>
  <si>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</si>
  <si>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</si>
  <si>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</si>
  <si>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</si>
  <si>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</si>
  <si>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</si>
  <si>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</si>
  <si>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</si>
  <si>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</si>
  <si>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</si>
  <si>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</si>
  <si>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</si>
  <si>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</si>
  <si>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</si>
  <si>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</si>
  <si>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</si>
  <si>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</si>
  <si>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</si>
  <si>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</si>
  <si>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</si>
  <si>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</si>
  <si>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</si>
  <si>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</si>
  <si>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</si>
  <si>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</si>
  <si>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</si>
  <si>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</si>
  <si>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</si>
  <si>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</si>
  <si>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</si>
  <si>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</si>
  <si>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</si>
  <si>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</si>
  <si>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</si>
  <si>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</si>
  <si>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</si>
  <si>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</si>
  <si>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</si>
  <si>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</si>
  <si>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</si>
  <si>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</si>
  <si>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</si>
  <si>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</si>
  <si>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</si>
  <si>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</si>
  <si>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</si>
  <si>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</si>
  <si>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</si>
  <si>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</si>
  <si>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</si>
  <si>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</si>
  <si>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</si>
  <si>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</si>
  <si>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</si>
  <si>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</si>
  <si>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</si>
  <si>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</si>
  <si>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</si>
  <si>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</si>
  <si>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</si>
  <si>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</si>
  <si>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</si>
  <si>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</si>
  <si>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</si>
  <si>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</si>
  <si>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</si>
  <si>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</si>
  <si>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</si>
  <si>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</si>
  <si>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</si>
  <si>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</si>
  <si>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</si>
  <si>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</si>
  <si>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</si>
  <si>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</si>
  <si>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</si>
  <si>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</si>
  <si>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</si>
  <si>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</si>
  <si>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</si>
  <si>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</si>
  <si>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</si>
  <si>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</si>
  <si>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</si>
  <si>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</si>
  <si>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</si>
  <si>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</si>
  <si>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</si>
  <si>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</si>
  <si>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</si>
  <si>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</si>
  <si>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</si>
  <si>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</si>
  <si>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</si>
  <si>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</si>
  <si>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</si>
  <si>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</si>
  <si>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</si>
  <si>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</si>
  <si>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</si>
  <si>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</si>
  <si>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</si>
  <si>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</si>
  <si>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</si>
  <si>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</si>
  <si>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</si>
  <si>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</si>
  <si>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</si>
  <si>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</si>
  <si>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</si>
  <si>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</si>
  <si>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</si>
  <si>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</si>
  <si>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</si>
  <si>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</si>
  <si>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</si>
  <si>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</si>
  <si>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</si>
  <si>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</si>
  <si>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</si>
  <si>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</si>
  <si>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</si>
  <si>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</si>
  <si>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</si>
  <si>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</si>
  <si>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</si>
  <si>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</si>
  <si>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</si>
  <si>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</si>
  <si>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</si>
  <si>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</si>
  <si>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</si>
  <si>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</si>
  <si>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</si>
  <si>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</si>
  <si>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</si>
  <si>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</si>
  <si>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</si>
  <si>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</si>
  <si>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</si>
  <si>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</si>
  <si>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</si>
  <si>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</si>
  <si>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</si>
  <si>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</si>
  <si>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</si>
  <si>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</si>
  <si>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</si>
  <si>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</si>
  <si>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</si>
  <si>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</si>
  <si>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</si>
  <si>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</si>
  <si>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</si>
  <si>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</si>
  <si>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</si>
  <si>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</si>
  <si>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</si>
  <si>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</si>
  <si>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</si>
  <si>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</si>
  <si>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</si>
  <si>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</si>
  <si>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</si>
  <si>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</si>
  <si>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</si>
  <si>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</si>
  <si>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</si>
  <si>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</si>
  <si>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</si>
  <si>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</si>
  <si>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</si>
  <si>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</si>
  <si>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</si>
  <si>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</si>
  <si>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</si>
  <si>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</si>
  <si>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</si>
  <si>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</si>
  <si>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</si>
  <si>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</si>
  <si>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</si>
  <si>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</si>
  <si>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</si>
  <si>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</si>
  <si>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</si>
  <si>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</si>
  <si>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</si>
  <si>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</si>
  <si>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</si>
  <si>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</si>
  <si>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</si>
  <si>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</si>
  <si>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</si>
  <si>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</si>
  <si>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</si>
  <si>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</si>
  <si>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</si>
  <si>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</si>
  <si>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</si>
  <si>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</si>
  <si>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</si>
  <si>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</si>
  <si>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</si>
  <si>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</si>
  <si>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</si>
  <si>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</si>
  <si>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</si>
  <si>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</si>
  <si>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</si>
  <si>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</si>
  <si>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</si>
  <si>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</si>
  <si>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</si>
  <si>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</si>
  <si>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</si>
  <si>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</si>
  <si>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</si>
  <si>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</si>
  <si>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</si>
  <si>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</si>
  <si>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</si>
  <si>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</si>
  <si>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</si>
  <si>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</si>
  <si>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</si>
  <si>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</si>
  <si>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</si>
  <si>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</si>
  <si>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</si>
  <si>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</si>
  <si>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</si>
  <si>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</si>
  <si>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</si>
  <si>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</si>
  <si>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</si>
  <si>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</si>
  <si>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</si>
  <si>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</si>
  <si>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</si>
  <si>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</si>
  <si>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</si>
  <si>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</si>
  <si>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</si>
  <si>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</si>
  <si>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</si>
  <si>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</si>
  <si>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</si>
  <si>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</si>
  <si>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</si>
  <si>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</si>
  <si>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</si>
  <si>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</si>
  <si>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</si>
  <si>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</si>
  <si>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</si>
  <si>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</si>
  <si>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</si>
  <si>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</si>
  <si>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</si>
  <si>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</si>
  <si>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</si>
  <si>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</si>
  <si>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</si>
  <si>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</si>
  <si>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</si>
  <si>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</si>
  <si>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</si>
  <si>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</si>
  <si>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</si>
  <si>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</si>
  <si>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</si>
  <si>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</si>
  <si>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</si>
  <si>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</si>
  <si>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</si>
  <si>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</si>
  <si>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</si>
  <si>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</si>
  <si>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</si>
  <si>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</si>
  <si>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</si>
  <si>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</si>
  <si>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</si>
  <si>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</si>
  <si>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</si>
  <si>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</si>
  <si>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</si>
  <si>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</si>
  <si>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</si>
  <si>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</si>
  <si>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</si>
  <si>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</si>
  <si>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</si>
  <si>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</si>
  <si>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</si>
  <si>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</si>
  <si>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</si>
  <si>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</si>
  <si>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</si>
  <si>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</si>
  <si>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</si>
  <si>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</si>
  <si>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</si>
  <si>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</si>
  <si>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</si>
  <si>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</si>
  <si>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</si>
  <si>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</si>
  <si>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</si>
  <si>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</si>
  <si>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</si>
  <si>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</si>
  <si>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</si>
  <si>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</si>
  <si>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</si>
  <si>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</si>
  <si>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</si>
  <si>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</si>
  <si>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</si>
  <si>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</si>
  <si>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</si>
  <si>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</si>
  <si>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</si>
  <si>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</si>
  <si>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</si>
  <si>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</si>
  <si>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</si>
  <si>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</si>
  <si>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</si>
  <si>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</si>
  <si>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</si>
  <si>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</si>
  <si>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</si>
  <si>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</si>
  <si>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</si>
  <si>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</si>
  <si>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</si>
  <si>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</si>
  <si>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</si>
  <si>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</si>
  <si>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</si>
  <si>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</si>
  <si>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</si>
  <si>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</si>
  <si>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</si>
  <si>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</si>
  <si>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</si>
  <si>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</si>
  <si>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</si>
  <si>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</si>
  <si>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</si>
  <si>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</si>
  <si>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</si>
  <si>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</si>
  <si>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</si>
  <si>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</si>
  <si>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</si>
  <si>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</si>
  <si>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</si>
  <si>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</si>
  <si>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</si>
  <si>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</si>
  <si>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</si>
  <si>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</si>
  <si>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</si>
  <si>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</si>
  <si>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</si>
  <si>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</si>
  <si>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</si>
  <si>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</si>
  <si>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</si>
  <si>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</si>
  <si>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</si>
  <si>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</si>
  <si>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</si>
  <si>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</si>
  <si>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</si>
  <si>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</si>
  <si>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</si>
  <si>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</si>
  <si>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</si>
  <si>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</si>
  <si>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</si>
  <si>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</si>
  <si>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</si>
  <si>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</si>
  <si>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</si>
  <si>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</si>
  <si>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</si>
  <si>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</si>
  <si>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</si>
  <si>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</si>
  <si>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</si>
  <si>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</si>
  <si>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</si>
  <si>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</si>
  <si>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</si>
  <si>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</si>
  <si>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</si>
  <si>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</si>
  <si>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</si>
  <si>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</si>
  <si>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</si>
  <si>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</si>
  <si>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</si>
  <si>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</si>
  <si>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</si>
  <si>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</si>
  <si>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</si>
  <si>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</si>
  <si>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</si>
  <si>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</si>
  <si>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</si>
  <si>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</si>
  <si>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</si>
  <si>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</si>
  <si>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</si>
  <si>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</si>
  <si>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</si>
  <si>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</si>
  <si>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</si>
  <si>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</si>
  <si>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</si>
  <si>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</si>
  <si>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</si>
  <si>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</si>
  <si>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</si>
  <si>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</si>
  <si>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</si>
  <si>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</si>
  <si>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</si>
  <si>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</si>
  <si>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</si>
  <si>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</si>
  <si>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</si>
  <si>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</si>
  <si>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</si>
  <si>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</si>
  <si>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</si>
  <si>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</si>
  <si>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</si>
  <si>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</si>
  <si>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</si>
  <si>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</si>
  <si>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</si>
  <si>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</si>
  <si>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</si>
  <si>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</si>
  <si>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</si>
  <si>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</si>
  <si>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</si>
  <si>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</si>
  <si>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</si>
  <si>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</si>
  <si>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</si>
  <si>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</si>
  <si>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</si>
  <si>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</si>
  <si>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</si>
  <si>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</si>
  <si>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</si>
  <si>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</si>
  <si>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</si>
  <si>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</si>
  <si>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</si>
  <si>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</si>
  <si>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</si>
  <si>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</si>
  <si>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</si>
  <si>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</si>
  <si>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</si>
  <si>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</si>
  <si>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</si>
  <si>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</si>
  <si>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</si>
  <si>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</si>
  <si>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</si>
  <si>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</si>
  <si>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</si>
  <si>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</si>
  <si>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</si>
  <si>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</si>
  <si>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</si>
  <si>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</si>
  <si>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</si>
  <si>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</si>
  <si>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</si>
  <si>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</si>
  <si>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</si>
  <si>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</si>
  <si>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</si>
  <si>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</si>
  <si>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</si>
  <si>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</si>
  <si>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</si>
  <si>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</si>
  <si>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</si>
  <si>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</si>
  <si>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</si>
  <si>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</si>
  <si>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</si>
  <si>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</si>
  <si>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</si>
  <si>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</si>
  <si>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</si>
  <si>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</si>
  <si>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</si>
  <si>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</si>
  <si>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</si>
  <si>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</si>
  <si>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</si>
  <si>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</si>
  <si>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</si>
  <si>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</si>
  <si>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</si>
  <si>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</si>
  <si>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</si>
  <si>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</si>
  <si>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</si>
  <si>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</si>
  <si>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</si>
  <si>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</si>
  <si>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</si>
  <si>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</si>
  <si>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</si>
  <si>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</si>
  <si>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</si>
  <si>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</si>
  <si>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</si>
  <si>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</si>
  <si>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</si>
  <si>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</si>
  <si>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</si>
  <si>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</si>
  <si>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</si>
  <si>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</si>
  <si>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</si>
  <si>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</si>
  <si>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</si>
  <si>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</si>
  <si>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</si>
  <si>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</si>
  <si>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</si>
  <si>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</si>
  <si>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</si>
  <si>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</si>
  <si>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</si>
  <si>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</si>
  <si>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</si>
  <si>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</si>
  <si>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</si>
  <si>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</si>
  <si>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</si>
  <si>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</si>
  <si>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</si>
  <si>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</si>
  <si>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</si>
  <si>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</si>
  <si>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</si>
  <si>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</si>
  <si>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</si>
  <si>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</si>
  <si>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</si>
  <si>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</si>
  <si>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</si>
  <si>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</si>
  <si>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</si>
  <si>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</si>
  <si>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</si>
  <si>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</si>
  <si>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</si>
  <si>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</si>
  <si>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</si>
  <si>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</si>
  <si>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</si>
  <si>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</si>
  <si>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</si>
  <si>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</si>
  <si>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</si>
  <si>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</si>
  <si>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</si>
  <si>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</si>
  <si>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</si>
  <si>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</si>
  <si>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</si>
  <si>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</si>
  <si>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</si>
  <si>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</si>
  <si>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</si>
  <si>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</si>
  <si>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</si>
  <si>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</si>
  <si>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</si>
  <si>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</si>
  <si>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</si>
  <si>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</si>
  <si>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</si>
  <si>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</si>
  <si>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</si>
  <si>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</si>
  <si>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</si>
  <si>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</si>
  <si>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</si>
  <si>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</si>
  <si>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</si>
  <si>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</si>
  <si>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</si>
  <si>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</si>
  <si>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</si>
  <si>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</si>
  <si>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</si>
  <si>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</si>
  <si>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</si>
  <si>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</si>
  <si>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</si>
  <si>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</si>
  <si>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</si>
  <si>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</si>
  <si>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</si>
  <si>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</si>
  <si>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</si>
  <si>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</si>
  <si>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</si>
  <si>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</si>
  <si>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</si>
  <si>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</si>
  <si>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</si>
  <si>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</si>
  <si>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</si>
  <si>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</si>
  <si>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</si>
  <si>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</si>
  <si>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</si>
  <si>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</si>
  <si>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</si>
  <si>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</si>
  <si>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</si>
  <si>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</si>
  <si>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</si>
  <si>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</si>
  <si>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</si>
  <si>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</si>
  <si>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</si>
  <si>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</si>
  <si>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</si>
  <si>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</si>
  <si>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</si>
  <si>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</si>
  <si>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</si>
  <si>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</si>
  <si>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</si>
  <si>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</si>
  <si>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</si>
  <si>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</si>
  <si>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</si>
  <si>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</si>
  <si>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</si>
  <si>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</si>
  <si>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</si>
  <si>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</si>
  <si>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</si>
  <si>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</si>
  <si>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</si>
  <si>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</si>
  <si>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</si>
  <si>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</si>
  <si>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</si>
  <si>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</si>
  <si>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</si>
  <si>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</si>
  <si>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</si>
  <si>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</si>
  <si>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</si>
  <si>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</si>
  <si>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</si>
  <si>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</si>
  <si>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</si>
  <si>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</si>
  <si>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</si>
  <si>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</si>
  <si>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</si>
  <si>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</si>
  <si>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</si>
  <si>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</si>
  <si>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</si>
  <si>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</si>
  <si>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</si>
  <si>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</si>
  <si>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</si>
  <si>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</si>
  <si>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</si>
  <si>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</si>
  <si>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</si>
  <si>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</si>
  <si>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</si>
  <si>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</si>
  <si>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</si>
  <si>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</si>
  <si>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</si>
  <si>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</si>
  <si>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</si>
  <si>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</si>
  <si>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</si>
  <si>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</si>
  <si>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</si>
  <si>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</si>
  <si>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</si>
  <si>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</si>
  <si>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</si>
  <si>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</si>
  <si>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</si>
  <si>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</si>
  <si>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</si>
  <si>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</si>
  <si>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</si>
  <si>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</si>
  <si>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</si>
  <si>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</si>
  <si>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</si>
  <si>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</si>
  <si>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</si>
  <si>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</si>
  <si>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</si>
  <si>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</si>
  <si>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</si>
  <si>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</si>
  <si>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</si>
  <si>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</si>
  <si>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</si>
  <si>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</si>
  <si>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</si>
  <si>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</si>
  <si>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</si>
  <si>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</si>
  <si>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</si>
  <si>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</si>
  <si>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</si>
  <si>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</si>
  <si>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</si>
  <si>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</si>
  <si>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</si>
  <si>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</si>
  <si>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</si>
  <si>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</si>
  <si>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</si>
  <si>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</si>
  <si>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</si>
  <si>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</si>
  <si>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</si>
  <si>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</si>
  <si>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</si>
  <si>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</si>
  <si>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</si>
  <si>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</si>
  <si>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</si>
  <si>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</si>
  <si>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</si>
  <si>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</si>
  <si>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</si>
  <si>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</si>
  <si>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</si>
  <si>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</si>
  <si>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</si>
  <si>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</si>
  <si>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</si>
  <si>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</si>
  <si>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</si>
  <si>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</si>
  <si>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</si>
  <si>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</si>
  <si>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</si>
  <si>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</si>
  <si>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</si>
  <si>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</si>
  <si>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</si>
  <si>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</si>
  <si>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</si>
  <si>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</si>
  <si>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</si>
  <si>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</si>
  <si>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</si>
  <si>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</si>
  <si>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</si>
  <si>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</si>
  <si>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</si>
  <si>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</si>
  <si>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</si>
  <si>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</si>
  <si>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</si>
  <si>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</si>
  <si>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</si>
  <si>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</si>
  <si>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</si>
  <si>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</si>
  <si>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</si>
  <si>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</si>
  <si>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</si>
  <si>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</si>
  <si>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</si>
  <si>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</si>
  <si>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</si>
  <si>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</si>
  <si>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</si>
  <si>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</si>
  <si>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</si>
  <si>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</si>
  <si>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</si>
  <si>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</si>
  <si>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</si>
  <si>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</si>
  <si>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</si>
  <si>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</si>
  <si>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</si>
  <si>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</si>
  <si>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</si>
  <si>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</si>
  <si>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</si>
  <si>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</si>
  <si>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</si>
  <si>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</si>
  <si>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</si>
  <si>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</si>
  <si>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</si>
  <si>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</si>
  <si>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</si>
  <si>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</si>
  <si>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</si>
  <si>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</si>
  <si>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</si>
  <si>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</si>
  <si>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</si>
  <si>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</si>
  <si>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</si>
  <si>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</si>
  <si>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</si>
  <si>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</si>
  <si>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</si>
  <si>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</si>
  <si>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</si>
  <si>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</si>
  <si>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</si>
  <si>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</si>
  <si>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</si>
  <si>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</si>
  <si>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</si>
  <si>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</si>
  <si>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</si>
  <si>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</si>
  <si>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</si>
  <si>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</si>
  <si>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</si>
  <si>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</si>
  <si>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</si>
  <si>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</si>
  <si>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</si>
  <si>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</si>
  <si>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</si>
  <si>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</si>
  <si>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</si>
  <si>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</si>
  <si>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</si>
  <si>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</si>
  <si>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</si>
  <si>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</si>
  <si>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</si>
  <si>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</si>
  <si>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</si>
  <si>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</si>
  <si>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</si>
  <si>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</si>
  <si>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</si>
  <si>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</si>
  <si>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</si>
  <si>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</si>
  <si>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</si>
  <si>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</si>
  <si>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</si>
  <si>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</si>
  <si>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</si>
  <si>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</si>
  <si>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</si>
  <si>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</si>
  <si>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</si>
  <si>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</si>
  <si>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</si>
  <si>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</si>
  <si>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</si>
  <si>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</si>
  <si>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</si>
  <si>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</si>
  <si>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</si>
  <si>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</si>
  <si>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</si>
  <si>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</si>
  <si>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</si>
  <si>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</si>
  <si>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</si>
  <si>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</si>
  <si>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</si>
  <si>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</si>
  <si>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</si>
  <si>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</si>
  <si>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</si>
  <si>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</si>
  <si>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</si>
  <si>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</si>
  <si>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</si>
  <si>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</si>
  <si>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</si>
  <si>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</si>
  <si>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</si>
  <si>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</si>
  <si>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</si>
  <si>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</si>
  <si>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</si>
  <si>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</si>
  <si>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</si>
  <si>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</si>
  <si>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</si>
  <si>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</si>
  <si>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</si>
  <si>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</si>
  <si>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</si>
  <si>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</si>
  <si>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</si>
  <si>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</si>
  <si>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</si>
  <si>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</si>
  <si>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</si>
  <si>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</si>
  <si>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</si>
  <si>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</si>
  <si>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</si>
  <si>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</si>
  <si>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</si>
  <si>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</si>
  <si>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</si>
  <si>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</si>
  <si>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</si>
  <si>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</si>
  <si>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</si>
  <si>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</si>
  <si>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</si>
  <si>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</si>
  <si>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</si>
  <si>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</si>
  <si>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</si>
  <si>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</si>
  <si>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</si>
  <si>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</si>
  <si>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</si>
  <si>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</si>
  <si>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</si>
  <si>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</si>
  <si>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</si>
  <si>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</si>
  <si>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</si>
  <si>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</si>
  <si>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</si>
  <si>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</si>
  <si>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</si>
  <si>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</si>
  <si>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</si>
  <si>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</si>
  <si>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</si>
  <si>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</si>
  <si>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</si>
  <si>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</si>
  <si>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</si>
  <si>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</si>
  <si>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</si>
  <si>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</si>
  <si>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</si>
  <si>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</si>
  <si>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</si>
  <si>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</si>
  <si>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</si>
  <si>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</si>
  <si>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</si>
  <si>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</si>
  <si>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</si>
  <si>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</si>
  <si>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</si>
  <si>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</si>
  <si>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</si>
  <si>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</si>
  <si>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</si>
  <si>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</si>
  <si>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</si>
  <si>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</si>
  <si>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</si>
  <si>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</si>
  <si>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</si>
  <si>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</si>
  <si>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</si>
  <si>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</si>
  <si>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</si>
  <si>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</si>
  <si>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</si>
  <si>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</si>
  <si>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</si>
  <si>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</si>
  <si>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</si>
  <si>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</si>
  <si>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</si>
  <si>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</si>
  <si>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</si>
  <si>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</si>
  <si>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</si>
  <si>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</si>
  <si>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</si>
  <si>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</si>
  <si>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</si>
  <si>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</si>
  <si>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</si>
  <si>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</si>
  <si>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</si>
  <si>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</si>
  <si>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</si>
  <si>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</si>
  <si>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</si>
  <si>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</si>
  <si>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</si>
  <si>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</si>
  <si>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</si>
  <si>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</si>
  <si>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</si>
  <si>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</si>
  <si>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</si>
  <si>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</si>
  <si>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</si>
  <si>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</si>
  <si>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</si>
  <si>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</si>
  <si>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</si>
  <si>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</si>
  <si>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</si>
  <si>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</si>
  <si>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</si>
  <si>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</si>
  <si>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</si>
  <si>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</si>
  <si>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</si>
  <si>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</si>
  <si>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</si>
  <si>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</si>
  <si>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</si>
  <si>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</si>
  <si>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</si>
  <si>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</si>
  <si>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</si>
  <si>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</si>
  <si>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</si>
  <si>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</si>
  <si>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</si>
  <si>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</si>
  <si>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</si>
  <si>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</si>
  <si>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</si>
  <si>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</si>
  <si>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</si>
  <si>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</si>
  <si>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</si>
  <si>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</si>
  <si>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</si>
  <si>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</si>
  <si>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</si>
  <si>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</si>
  <si>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</si>
  <si>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</si>
  <si>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</si>
  <si>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</si>
  <si>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</si>
  <si>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</si>
  <si>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</si>
  <si>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</si>
  <si>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</si>
  <si>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</si>
  <si>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</si>
  <si>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</si>
  <si>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</si>
  <si>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</si>
  <si>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</si>
  <si>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</si>
  <si>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</si>
  <si>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</si>
  <si>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</si>
  <si>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</si>
  <si>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</si>
  <si>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</si>
  <si>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</si>
  <si>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</si>
  <si>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</si>
  <si>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</si>
  <si>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</si>
  <si>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</si>
  <si>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</si>
  <si>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</si>
  <si>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</si>
  <si>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</si>
  <si>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</si>
  <si>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</si>
  <si>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</si>
  <si>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</si>
  <si>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</si>
  <si>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</si>
  <si>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</si>
  <si>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</si>
  <si>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</si>
  <si>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</si>
  <si>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</si>
  <si>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</si>
  <si>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</si>
  <si>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</si>
  <si>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</si>
  <si>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</si>
  <si>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</si>
  <si>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</si>
  <si>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</si>
  <si>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</si>
  <si>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</si>
  <si>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</si>
  <si>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</si>
  <si>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</si>
  <si>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</si>
  <si>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</si>
  <si>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</si>
  <si>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</si>
  <si>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</si>
  <si>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</si>
  <si>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</si>
  <si>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</si>
  <si>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</si>
  <si>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</si>
  <si>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</si>
  <si>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</si>
  <si>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</si>
  <si>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</si>
  <si>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</si>
  <si>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</si>
  <si>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</si>
  <si>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</si>
  <si>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</si>
  <si>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</si>
  <si>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</si>
  <si>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</si>
  <si>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</si>
  <si>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</si>
  <si>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</si>
  <si>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</si>
  <si>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</si>
  <si>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</si>
  <si>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</si>
  <si>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</si>
  <si>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</si>
  <si>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</si>
  <si>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</si>
  <si>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</si>
  <si>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</si>
  <si>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</si>
  <si>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</si>
  <si>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</si>
  <si>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</si>
  <si>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</si>
  <si>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</si>
  <si>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</si>
  <si>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</si>
  <si>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</si>
  <si>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</si>
  <si>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</si>
  <si>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</si>
  <si>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</si>
  <si>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</si>
  <si>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</si>
  <si>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</si>
  <si>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</si>
  <si>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</si>
  <si>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</si>
  <si>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</si>
  <si>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</si>
  <si>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</si>
  <si>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</si>
  <si>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</si>
  <si>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</si>
  <si>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</si>
  <si>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</si>
  <si>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</si>
  <si>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</si>
  <si>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</si>
  <si>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</si>
  <si>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</si>
  <si>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</si>
  <si>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</si>
  <si>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</si>
  <si>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</si>
  <si>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</si>
  <si>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</si>
  <si>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</si>
  <si>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</si>
  <si>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</si>
  <si>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</si>
  <si>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</si>
  <si>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</si>
  <si>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</si>
  <si>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</si>
  <si>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</si>
  <si>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</si>
  <si>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</si>
  <si>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</si>
  <si>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</si>
  <si>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</si>
  <si>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</si>
  <si>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</si>
  <si>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</si>
  <si>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</si>
  <si>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</si>
  <si>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</si>
  <si>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</si>
  <si>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</si>
  <si>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</si>
  <si>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</si>
  <si>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</si>
  <si>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</si>
  <si>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</si>
  <si>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</si>
  <si>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</si>
  <si>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</si>
  <si>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</si>
  <si>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</si>
  <si>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</si>
  <si>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</si>
  <si>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</si>
  <si>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</si>
  <si>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</si>
  <si>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</si>
  <si>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</si>
  <si>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</si>
  <si>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</si>
  <si>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</si>
  <si>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</si>
  <si>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</si>
  <si>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</si>
  <si>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</si>
  <si>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</si>
  <si>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</si>
  <si>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</si>
  <si>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</si>
  <si>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</si>
  <si>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</si>
  <si>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</si>
  <si>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</si>
  <si>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</si>
  <si>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</si>
  <si>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</si>
  <si>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</si>
  <si>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</si>
  <si>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</si>
  <si>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</si>
  <si>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</si>
  <si>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</si>
  <si>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</si>
  <si>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</si>
  <si>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</si>
  <si>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</si>
  <si>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</si>
  <si>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</si>
  <si>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</si>
  <si>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</si>
  <si>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</si>
  <si>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</si>
  <si>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</si>
  <si>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</si>
  <si>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</si>
  <si>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</si>
  <si>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</si>
  <si>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</si>
  <si>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</si>
  <si>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</si>
  <si>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</si>
  <si>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</si>
  <si>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</si>
  <si>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</si>
  <si>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</si>
  <si>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</si>
  <si>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</si>
  <si>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</si>
  <si>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</si>
  <si>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</si>
  <si>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</si>
  <si>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</si>
  <si>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</si>
  <si>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</si>
  <si>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</si>
  <si>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</si>
  <si>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</si>
  <si>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</si>
  <si>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</si>
  <si>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</si>
  <si>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</si>
  <si>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</si>
  <si>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</si>
  <si>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</si>
  <si>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</si>
  <si>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</si>
  <si>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</si>
  <si>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</si>
  <si>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</si>
  <si>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</si>
  <si>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</si>
  <si>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</si>
  <si>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</si>
  <si>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</si>
  <si>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</si>
  <si>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</si>
  <si>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</si>
  <si>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</si>
  <si>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</si>
  <si>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</si>
  <si>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</si>
  <si>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</si>
  <si>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</si>
  <si>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</si>
  <si>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</si>
  <si>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</si>
  <si>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</si>
  <si>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</si>
  <si>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</si>
  <si>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</si>
  <si>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</si>
  <si>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</si>
  <si>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</si>
  <si>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</si>
  <si>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</si>
  <si>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</si>
  <si>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</si>
  <si>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</si>
  <si>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</si>
  <si>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</si>
  <si>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</si>
  <si>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</si>
  <si>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</si>
  <si>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</si>
  <si>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</si>
  <si>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</si>
  <si>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</si>
  <si>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</si>
  <si>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</si>
  <si>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</si>
  <si>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</si>
  <si>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</si>
  <si>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</si>
  <si>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</si>
  <si>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</si>
  <si>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</si>
  <si>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</si>
  <si>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</si>
  <si>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</si>
  <si>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</si>
  <si>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</si>
  <si>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</si>
  <si>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</si>
  <si>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</si>
  <si>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</si>
  <si>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</si>
  <si>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</si>
  <si>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</si>
  <si>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</si>
  <si>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</si>
  <si>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</si>
  <si>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</si>
  <si>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</si>
  <si>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</si>
  <si>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</si>
  <si>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</si>
  <si>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</si>
  <si>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</si>
  <si>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</si>
  <si>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</si>
  <si>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</si>
  <si>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</si>
  <si>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</si>
  <si>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</si>
  <si>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</si>
  <si>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</si>
  <si>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</si>
  <si>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</si>
  <si>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</si>
  <si>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</si>
  <si>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</si>
  <si>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</si>
  <si>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</si>
  <si>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</si>
  <si>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</si>
  <si>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</si>
  <si>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</si>
  <si>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</si>
  <si>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</si>
  <si>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</si>
  <si>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</si>
  <si>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</si>
  <si>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</si>
  <si>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</si>
  <si>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</si>
  <si>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</si>
  <si>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</si>
  <si>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</si>
  <si>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</si>
  <si>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</si>
  <si>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</si>
  <si>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</si>
  <si>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</si>
  <si>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</si>
  <si>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</si>
  <si>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</si>
  <si>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</si>
  <si>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</si>
  <si>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</si>
  <si>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</si>
  <si>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</si>
  <si>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</si>
  <si>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</si>
  <si>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</si>
  <si>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</si>
  <si>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</si>
  <si>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</si>
  <si>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</si>
  <si>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</si>
  <si>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</si>
  <si>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</si>
  <si>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</si>
  <si>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</si>
  <si>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</si>
  <si>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</si>
  <si>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</si>
  <si>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</si>
  <si>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</si>
  <si>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</si>
  <si>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</si>
  <si>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</si>
  <si>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</si>
  <si>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</si>
  <si>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</si>
  <si>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</si>
  <si>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</si>
  <si>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</si>
  <si>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</si>
  <si>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</si>
  <si>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</si>
  <si>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</si>
  <si>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</si>
  <si>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</si>
  <si>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</si>
  <si>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</si>
  <si>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</si>
  <si>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</si>
  <si>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</si>
  <si>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</si>
  <si>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</si>
  <si>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</si>
  <si>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</si>
  <si>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</si>
  <si>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</si>
  <si>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</si>
  <si>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</si>
  <si>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</si>
  <si>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</si>
  <si>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</si>
  <si>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</si>
  <si>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</si>
  <si>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</si>
  <si>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</si>
  <si>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</si>
  <si>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</si>
  <si>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</si>
  <si>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</si>
  <si>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</si>
  <si>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</si>
  <si>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</si>
  <si>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</si>
  <si>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</si>
  <si>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</si>
  <si>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</si>
  <si>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</si>
  <si>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</si>
  <si>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</si>
  <si>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</si>
  <si>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</si>
  <si>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</si>
  <si>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</si>
  <si>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</si>
  <si>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</si>
  <si>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</si>
  <si>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</si>
  <si>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</si>
  <si>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</si>
  <si>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</si>
  <si>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</si>
  <si>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</si>
  <si>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</si>
  <si>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</si>
  <si>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</si>
  <si>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</si>
  <si>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</si>
  <si>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</si>
  <si>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</si>
  <si>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</si>
  <si>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</si>
  <si>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</si>
  <si>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</si>
  <si>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</si>
  <si>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</si>
  <si>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</si>
  <si>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</si>
  <si>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</si>
  <si>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</si>
  <si>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</si>
  <si>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</si>
  <si>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</si>
  <si>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</si>
  <si>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</si>
  <si>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</si>
  <si>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</si>
  <si>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</si>
  <si>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</si>
  <si>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</si>
  <si>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</si>
  <si>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</si>
  <si>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</si>
  <si>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</si>
  <si>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</si>
  <si>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</si>
  <si>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</si>
  <si>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</si>
  <si>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</si>
  <si>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</si>
  <si>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</si>
  <si>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</si>
  <si>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</si>
  <si>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</si>
  <si>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</si>
  <si>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</si>
  <si>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</si>
  <si>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</si>
  <si>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</si>
  <si>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</si>
  <si>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</si>
  <si>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</si>
  <si>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</si>
  <si>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</si>
  <si>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</si>
  <si>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</si>
  <si>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</si>
  <si>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</si>
  <si>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</si>
  <si>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</si>
  <si>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</si>
  <si>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</si>
  <si>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</si>
  <si>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</si>
  <si>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</si>
  <si>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</si>
  <si>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</si>
  <si>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</si>
  <si>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</si>
  <si>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</si>
  <si>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</si>
  <si>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</si>
  <si>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</si>
  <si>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</si>
  <si>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</si>
  <si>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</si>
  <si>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</si>
  <si>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</si>
  <si>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</si>
  <si>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</si>
  <si>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</si>
  <si>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</si>
  <si>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</si>
  <si>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</si>
  <si>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</si>
  <si>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</si>
  <si>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</si>
  <si>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</si>
  <si>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</si>
  <si>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</si>
  <si>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</si>
  <si>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</si>
  <si>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</si>
  <si>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</si>
  <si>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</si>
  <si>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</si>
  <si>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</si>
  <si>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</si>
  <si>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</si>
  <si>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</si>
  <si>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</si>
  <si>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</si>
  <si>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</si>
  <si>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</si>
  <si>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</si>
  <si>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</si>
  <si>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</si>
  <si>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</si>
  <si>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</si>
  <si>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</si>
  <si>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</si>
  <si>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</si>
  <si>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</si>
  <si>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</si>
  <si>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</si>
  <si>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</si>
  <si>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</si>
  <si>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</si>
  <si>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</si>
  <si>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</si>
  <si>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</si>
  <si>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</si>
  <si>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</si>
  <si>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</si>
  <si>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</si>
  <si>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</si>
  <si>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</si>
  <si>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</si>
  <si>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</si>
  <si>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</si>
  <si>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</si>
  <si>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</si>
  <si>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</si>
  <si>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</si>
  <si>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</si>
  <si>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</si>
  <si>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</si>
  <si>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</si>
  <si>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</si>
  <si>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</si>
  <si>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</si>
  <si>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</si>
  <si>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</si>
  <si>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</si>
  <si>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</si>
  <si>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</si>
  <si>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</si>
  <si>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</si>
  <si>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</si>
  <si>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</si>
  <si>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</si>
  <si>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</si>
  <si>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</si>
  <si>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</si>
  <si>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</si>
  <si>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</si>
  <si>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</si>
  <si>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</si>
  <si>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</si>
  <si>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</si>
  <si>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</si>
  <si>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</si>
  <si>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</si>
  <si>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</si>
  <si>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</si>
  <si>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</si>
  <si>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</si>
  <si>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</si>
  <si>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</si>
  <si>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</si>
  <si>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</si>
  <si>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</si>
  <si>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</si>
  <si>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</si>
  <si>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</si>
  <si>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</si>
  <si>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</si>
  <si>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</si>
  <si>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</si>
  <si>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</si>
  <si>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</si>
  <si>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</si>
  <si>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</si>
  <si>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</si>
  <si>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</si>
  <si>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</si>
  <si>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</si>
  <si>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</si>
  <si>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</si>
  <si>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</si>
  <si>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</si>
  <si>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</si>
  <si>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</si>
  <si>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</si>
  <si>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</si>
  <si>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</si>
  <si>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</si>
  <si>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</si>
  <si>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</si>
  <si>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</si>
  <si>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</si>
  <si>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</si>
  <si>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</si>
  <si>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</si>
  <si>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</si>
  <si>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</si>
  <si>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</si>
  <si>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</si>
  <si>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</si>
  <si>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</si>
  <si>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</si>
  <si>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</si>
  <si>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</si>
  <si>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</si>
  <si>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</si>
  <si>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</si>
  <si>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</si>
  <si>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</si>
  <si>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</si>
  <si>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</si>
  <si>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</si>
  <si>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</si>
  <si>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</si>
  <si>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</si>
  <si>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</si>
  <si>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</si>
  <si>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</si>
  <si>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</si>
  <si>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</si>
  <si>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</si>
  <si>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</si>
  <si>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</si>
  <si>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</si>
  <si>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</si>
  <si>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</si>
  <si>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</si>
  <si>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</si>
  <si>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</si>
  <si>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</si>
  <si>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</si>
  <si>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</si>
  <si>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</si>
  <si>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</si>
  <si>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</si>
  <si>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</si>
  <si>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</si>
  <si>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</si>
  <si>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</si>
  <si>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</si>
  <si>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</si>
  <si>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</si>
  <si>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</si>
  <si>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</si>
  <si>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</si>
  <si>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</si>
  <si>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</si>
  <si>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</si>
  <si>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</si>
  <si>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</si>
  <si>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</si>
  <si>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</si>
  <si>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</si>
  <si>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</si>
  <si>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</si>
  <si>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</si>
  <si>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</si>
  <si>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</si>
  <si>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</si>
  <si>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</si>
  <si>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</si>
  <si>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</si>
  <si>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</si>
  <si>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</si>
  <si>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</si>
  <si>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</si>
  <si>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</si>
  <si>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</si>
  <si>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</si>
  <si>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</si>
  <si>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</si>
  <si>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</si>
  <si>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</si>
  <si>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</si>
  <si>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</si>
  <si>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</si>
  <si>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</si>
  <si>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</si>
  <si>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</si>
  <si>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</si>
  <si>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</si>
  <si>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</si>
  <si>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</si>
  <si>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</si>
  <si>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</si>
  <si>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</si>
  <si>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</si>
  <si>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</si>
  <si>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</si>
  <si>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</si>
  <si>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</si>
  <si>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</si>
  <si>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</si>
  <si>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</si>
  <si>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</si>
  <si>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</si>
  <si>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</si>
  <si>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</si>
  <si>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</si>
  <si>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</si>
  <si>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</si>
  <si>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</si>
  <si>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</si>
  <si>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</si>
  <si>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</si>
  <si>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</si>
  <si>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</si>
  <si>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</si>
  <si>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</si>
  <si>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</si>
  <si>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</si>
  <si>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</si>
  <si>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</si>
  <si>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</si>
  <si>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</si>
  <si>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</si>
  <si>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</si>
  <si>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</si>
  <si>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</si>
  <si>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</si>
  <si>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</si>
  <si>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</si>
  <si>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</si>
  <si>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</si>
  <si>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</si>
  <si>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</si>
  <si>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</si>
  <si>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</si>
  <si>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</si>
  <si>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</si>
  <si>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</si>
  <si>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</si>
  <si>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</si>
  <si>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</si>
  <si>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</si>
  <si>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</si>
  <si>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</si>
  <si>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</si>
  <si>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</si>
  <si>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</si>
  <si>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</si>
  <si>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</si>
  <si>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</si>
  <si>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</si>
  <si>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</si>
  <si>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</si>
  <si>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</si>
  <si>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</si>
  <si>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</si>
  <si>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</si>
  <si>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</si>
  <si>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</si>
  <si>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</si>
  <si>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</si>
  <si>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</si>
  <si>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</si>
  <si>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</si>
  <si>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</si>
  <si>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</si>
  <si>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</si>
  <si>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</si>
  <si>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</si>
  <si>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</si>
  <si>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</si>
  <si>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</si>
  <si>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</si>
  <si>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</si>
  <si>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</si>
  <si>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</si>
  <si>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</si>
  <si>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</si>
  <si>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</si>
  <si>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</si>
  <si>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</si>
  <si>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</si>
  <si>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</si>
  <si>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</si>
  <si>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</si>
  <si>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</si>
  <si>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</si>
  <si>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</si>
  <si>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</si>
  <si>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</si>
  <si>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</si>
  <si>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</si>
  <si>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</si>
  <si>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</si>
  <si>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</si>
  <si>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</si>
  <si>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</si>
  <si>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</si>
  <si>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</si>
  <si>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</si>
  <si>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</si>
  <si>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</si>
  <si>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</si>
  <si>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</si>
  <si>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</si>
  <si>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</si>
  <si>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</si>
  <si>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</si>
  <si>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</si>
  <si>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</si>
  <si>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</si>
  <si>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</si>
  <si>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</si>
  <si>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</si>
  <si>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</si>
  <si>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</si>
  <si>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</si>
  <si>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</si>
  <si>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</si>
  <si>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</si>
  <si>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</si>
  <si>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</si>
  <si>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</si>
  <si>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</si>
  <si>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</si>
  <si>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</si>
  <si>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</si>
  <si>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</si>
  <si>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</si>
  <si>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</si>
  <si>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</si>
  <si>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</si>
  <si>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</si>
  <si>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</si>
  <si>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</si>
  <si>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</si>
  <si>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</si>
  <si>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</si>
  <si>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</si>
  <si>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</si>
  <si>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</si>
  <si>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</si>
  <si>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</si>
  <si>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</si>
  <si>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</si>
  <si>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</si>
  <si>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</si>
  <si>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</si>
  <si>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</si>
  <si>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</si>
  <si>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</si>
  <si>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</si>
  <si>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</si>
  <si>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</si>
  <si>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</si>
  <si>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</si>
  <si>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</si>
  <si>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</si>
  <si>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</si>
  <si>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</si>
  <si>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</si>
  <si>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</si>
  <si>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</si>
  <si>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</si>
  <si>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</si>
  <si>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</si>
  <si>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</si>
  <si>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</si>
  <si>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</si>
  <si>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</si>
  <si>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</si>
  <si>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</si>
  <si>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</si>
  <si>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</si>
  <si>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</si>
  <si>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</si>
  <si>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</si>
  <si>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</si>
  <si>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</si>
  <si>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</si>
  <si>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</si>
  <si>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</si>
  <si>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</si>
  <si>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</si>
  <si>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</si>
  <si>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</si>
  <si>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</si>
  <si>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</si>
  <si>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</si>
  <si>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</si>
  <si>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</si>
  <si>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</si>
  <si>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</si>
  <si>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</si>
  <si>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</si>
  <si>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</si>
  <si>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</si>
  <si>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</si>
  <si>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</si>
  <si>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</si>
  <si>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</si>
  <si>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</si>
  <si>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</si>
  <si>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</si>
  <si>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</si>
  <si>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</si>
  <si>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</si>
  <si>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</si>
  <si>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</si>
  <si>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</si>
  <si>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</si>
  <si>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</si>
  <si>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</si>
  <si>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</si>
  <si>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</si>
  <si>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</si>
  <si>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</si>
  <si>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</si>
  <si>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</si>
  <si>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</si>
  <si>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</si>
  <si>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</si>
  <si>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</si>
  <si>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</si>
  <si>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</si>
  <si>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</si>
  <si>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</si>
  <si>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</si>
  <si>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</si>
  <si>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</si>
  <si>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</si>
  <si>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</si>
  <si>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</si>
  <si>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</si>
  <si>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</si>
  <si>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</si>
  <si>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</si>
  <si>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</si>
  <si>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</si>
  <si>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</si>
  <si>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</si>
  <si>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</si>
  <si>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</si>
  <si>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</si>
  <si>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</si>
  <si>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</si>
  <si>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</si>
  <si>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</si>
  <si>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</si>
  <si>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</si>
  <si>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</si>
  <si>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</si>
  <si>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</si>
  <si>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</si>
  <si>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</si>
  <si>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</si>
  <si>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</si>
  <si>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</si>
  <si>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</si>
  <si>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</si>
  <si>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</si>
  <si>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</si>
  <si>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</si>
  <si>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</si>
  <si>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</si>
  <si>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</si>
  <si>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</si>
  <si>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</si>
  <si>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</si>
  <si>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</si>
  <si>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</si>
  <si>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</si>
  <si>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</si>
  <si>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</si>
  <si>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</si>
  <si>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</si>
  <si>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</si>
  <si>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</si>
  <si>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</si>
  <si>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</si>
  <si>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</si>
  <si>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</si>
  <si>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</si>
  <si>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</si>
  <si>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</si>
  <si>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</si>
  <si>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</si>
  <si>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</si>
  <si>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</si>
  <si>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</si>
  <si>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</si>
  <si>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</si>
  <si>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</si>
  <si>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</si>
  <si>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</si>
  <si>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</si>
  <si>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</si>
  <si>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</si>
  <si>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</si>
  <si>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</si>
  <si>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</si>
  <si>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</si>
  <si>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</si>
  <si>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</si>
  <si>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</si>
  <si>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</si>
  <si>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</si>
  <si>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</si>
  <si>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</si>
  <si>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</si>
  <si>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</si>
  <si>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</si>
  <si>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</si>
  <si>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</si>
  <si>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</si>
  <si>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</si>
  <si>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</si>
  <si>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</si>
  <si>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</si>
  <si>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</si>
  <si>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</si>
  <si>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</si>
  <si>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</si>
  <si>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</si>
  <si>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</si>
  <si>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</si>
  <si>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</si>
  <si>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</si>
  <si>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</si>
  <si>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</si>
  <si>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</si>
  <si>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</si>
  <si>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</si>
  <si>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</si>
  <si>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</si>
  <si>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</si>
  <si>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</si>
  <si>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</si>
  <si>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</si>
  <si>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</si>
  <si>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</si>
  <si>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</si>
  <si>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</si>
  <si>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</si>
  <si>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</si>
  <si>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</si>
  <si>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</si>
  <si>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</si>
  <si>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</si>
  <si>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</si>
  <si>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</si>
  <si>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</si>
  <si>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</si>
  <si>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</si>
  <si>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</si>
  <si>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</si>
  <si>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</si>
  <si>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</si>
  <si>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</si>
  <si>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</si>
  <si>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</si>
  <si>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</si>
  <si>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</si>
  <si>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</si>
  <si>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</si>
  <si>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</si>
  <si>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</si>
  <si>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</si>
  <si>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</si>
  <si>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</si>
  <si>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</si>
  <si>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</si>
  <si>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</si>
  <si>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</si>
  <si>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</si>
  <si>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</si>
  <si>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</si>
  <si>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</si>
  <si>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</si>
  <si>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</si>
  <si>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</si>
  <si>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</si>
  <si>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</si>
  <si>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</si>
  <si>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</si>
  <si>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</si>
  <si>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</si>
  <si>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</si>
  <si>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</si>
  <si>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</si>
  <si>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</si>
  <si>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</si>
  <si>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</si>
  <si>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</si>
  <si>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</si>
  <si>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</si>
  <si>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</si>
  <si>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</si>
  <si>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</si>
  <si>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</si>
  <si>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</si>
  <si>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</si>
  <si>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</si>
  <si>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</si>
  <si>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</si>
  <si>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</si>
  <si>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</si>
  <si>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</si>
  <si>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</si>
  <si>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</si>
  <si>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</si>
  <si>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</si>
  <si>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</si>
  <si>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</si>
  <si>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</si>
  <si>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</si>
  <si>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</si>
  <si>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</si>
  <si>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</si>
  <si>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</si>
  <si>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</si>
  <si>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</si>
  <si>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</si>
  <si>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</si>
  <si>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</si>
  <si>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</si>
  <si>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</si>
  <si>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</si>
  <si>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</si>
  <si>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</si>
  <si>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</si>
  <si>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</si>
  <si>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</si>
  <si>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</si>
  <si>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</si>
  <si>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</si>
  <si>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</si>
  <si>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</si>
  <si>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</si>
  <si>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</si>
  <si>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</si>
  <si>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</si>
  <si>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</si>
  <si>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</si>
  <si>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</si>
  <si>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</si>
  <si>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</si>
  <si>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</si>
  <si>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</si>
  <si>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</si>
  <si>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</si>
  <si>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</si>
  <si>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</si>
  <si>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</si>
  <si>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</si>
  <si>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</si>
  <si>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</si>
  <si>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</si>
  <si>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</si>
  <si>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</si>
  <si>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</si>
  <si>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</si>
  <si>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</si>
  <si>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</si>
  <si>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</si>
  <si>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</si>
  <si>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</si>
  <si>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</si>
  <si>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</si>
  <si>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</si>
  <si>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</si>
  <si>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</si>
  <si>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</si>
  <si>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</si>
  <si>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</si>
  <si>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</si>
  <si>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</si>
  <si>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</si>
  <si>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</si>
  <si>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</si>
  <si>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</si>
  <si>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</si>
  <si>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</si>
  <si>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</si>
  <si>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</si>
  <si>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</si>
  <si>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</si>
  <si>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</si>
  <si>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</si>
  <si>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</si>
  <si>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</si>
  <si>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</si>
  <si>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</si>
  <si>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</si>
  <si>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</si>
  <si>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</si>
  <si>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</si>
  <si>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</si>
  <si>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</si>
  <si>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</si>
  <si>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</si>
  <si>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</si>
  <si>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</si>
  <si>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</si>
  <si>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</si>
  <si>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</si>
  <si>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</si>
  <si>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</si>
  <si>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</si>
  <si>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</si>
  <si>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</si>
  <si>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</si>
  <si>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</si>
  <si>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</si>
  <si>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</si>
  <si>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</si>
  <si>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</si>
  <si>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</si>
  <si>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</si>
  <si>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</si>
  <si>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</si>
  <si>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</si>
  <si>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</si>
  <si>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</si>
  <si>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</si>
  <si>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</si>
  <si>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</si>
  <si>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</si>
  <si>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</si>
  <si>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</si>
  <si>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</si>
  <si>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</si>
  <si>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</si>
  <si>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</si>
  <si>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</si>
  <si>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</si>
  <si>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</si>
  <si>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</si>
  <si>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</si>
  <si>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</si>
  <si>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</si>
  <si>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</si>
  <si>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</si>
  <si>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</si>
  <si>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</si>
  <si>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</si>
  <si>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</si>
  <si>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</si>
  <si>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</si>
  <si>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</si>
  <si>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</si>
  <si>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</si>
  <si>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</si>
  <si>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</si>
  <si>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</si>
  <si>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</si>
  <si>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</si>
  <si>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</si>
  <si>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</si>
  <si>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</si>
  <si>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</si>
  <si>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</si>
  <si>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</si>
  <si>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</si>
  <si>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</si>
  <si>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</si>
  <si>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</si>
  <si>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</si>
  <si>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</si>
  <si>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</si>
  <si>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</si>
  <si>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</si>
  <si>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</si>
  <si>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</si>
  <si>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</si>
  <si>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</si>
  <si>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</si>
  <si>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</si>
  <si>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</si>
  <si>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</si>
  <si>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</si>
  <si>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</si>
  <si>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</si>
  <si>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</si>
  <si>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</si>
  <si>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</si>
  <si>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</si>
  <si>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</si>
  <si>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</si>
  <si>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</si>
  <si>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</si>
  <si>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</si>
  <si>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</si>
  <si>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</si>
  <si>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</si>
  <si>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</si>
  <si>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</si>
  <si>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</si>
  <si>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</si>
  <si>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</si>
  <si>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</si>
  <si>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</si>
  <si>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</si>
  <si>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</si>
  <si>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</si>
  <si>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</si>
  <si>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</si>
  <si>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</si>
  <si>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</si>
  <si>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</si>
  <si>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</si>
  <si>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</si>
  <si>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</si>
  <si>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</si>
  <si>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</si>
  <si>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</si>
  <si>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</si>
  <si>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</si>
  <si>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</si>
  <si>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</si>
  <si>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</si>
  <si>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</si>
  <si>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</si>
  <si>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</si>
  <si>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</si>
  <si>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</si>
  <si>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</si>
  <si>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</si>
  <si>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</si>
  <si>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</si>
  <si>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</si>
  <si>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</si>
  <si>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</si>
  <si>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</si>
  <si>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</si>
  <si>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</si>
  <si>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</si>
  <si>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</si>
  <si>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</si>
  <si>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</si>
  <si>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</si>
  <si>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</si>
  <si>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</si>
  <si>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</si>
  <si>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</si>
  <si>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</si>
  <si>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</si>
  <si>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</si>
  <si>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</si>
  <si>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</si>
  <si>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</si>
  <si>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</si>
  <si>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</si>
  <si>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</si>
  <si>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</si>
  <si>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</si>
  <si>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</si>
  <si>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</si>
  <si>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</si>
  <si>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</si>
  <si>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</si>
  <si>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</si>
  <si>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</si>
  <si>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</si>
  <si>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</si>
  <si>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</si>
  <si>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</si>
  <si>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</si>
  <si>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</si>
  <si>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</si>
  <si>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</si>
  <si>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</si>
  <si>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</si>
  <si>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</si>
  <si>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</si>
  <si>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</si>
  <si>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</si>
  <si>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</si>
  <si>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</si>
  <si>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</si>
  <si>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</si>
  <si>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</si>
  <si>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</si>
  <si>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</si>
  <si>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</si>
  <si>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</si>
  <si>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</si>
  <si>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</si>
  <si>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</si>
  <si>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</si>
  <si>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</si>
  <si>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</si>
  <si>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</si>
  <si>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</si>
  <si>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</si>
  <si>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</si>
  <si>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</si>
  <si>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</si>
  <si>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</si>
  <si>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</si>
  <si>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</si>
  <si>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</si>
  <si>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</si>
  <si>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</si>
  <si>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</si>
  <si>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</si>
  <si>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</si>
  <si>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</si>
  <si>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</si>
  <si>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</si>
  <si>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</si>
  <si>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</si>
  <si>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</si>
  <si>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</si>
  <si>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</si>
  <si>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</si>
  <si>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</si>
  <si>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</si>
  <si>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</si>
  <si>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</si>
  <si>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</si>
  <si>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</si>
  <si>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</si>
  <si>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</si>
  <si>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</si>
  <si>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</si>
  <si>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</si>
  <si>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</si>
  <si>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</si>
  <si>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</si>
  <si>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</si>
  <si>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</si>
  <si>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</si>
  <si>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</si>
  <si>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</si>
  <si>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</si>
  <si>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</si>
  <si>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</si>
  <si>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</si>
  <si>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</si>
  <si>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</si>
  <si>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</si>
  <si>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</si>
  <si>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</si>
  <si>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</si>
  <si>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</si>
  <si>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</si>
  <si>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</si>
  <si>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</si>
  <si>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</si>
  <si>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</si>
  <si>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</si>
  <si>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</si>
  <si>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</si>
  <si>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</si>
  <si>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</si>
  <si>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</si>
  <si>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</si>
  <si>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</si>
  <si>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</si>
  <si>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</si>
  <si>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</si>
  <si>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</si>
  <si>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</si>
  <si>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</si>
  <si>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</si>
  <si>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</si>
  <si>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</si>
  <si>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</si>
  <si>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</si>
  <si>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</si>
  <si>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</si>
  <si>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</si>
  <si>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</si>
  <si>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</si>
  <si>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</si>
  <si>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</si>
  <si>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</si>
  <si>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</si>
  <si>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</si>
  <si>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</si>
  <si>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</si>
  <si>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</si>
  <si>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</si>
  <si>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</si>
  <si>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</si>
  <si>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</si>
  <si>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</si>
  <si>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</si>
  <si>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</si>
  <si>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</si>
  <si>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</si>
  <si>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</si>
  <si>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</si>
  <si>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</si>
  <si>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</si>
  <si>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</si>
  <si>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</si>
  <si>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</si>
  <si>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</si>
  <si>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</si>
  <si>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</si>
  <si>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</si>
  <si>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</si>
  <si>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</si>
  <si>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</si>
  <si>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</si>
  <si>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</si>
  <si>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</si>
  <si>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</si>
  <si>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</si>
  <si>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</si>
  <si>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</si>
  <si>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</si>
  <si>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</si>
  <si>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</si>
  <si>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</si>
  <si>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</si>
  <si>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</si>
  <si>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</si>
  <si>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</si>
  <si>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</si>
  <si>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</si>
  <si>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</si>
  <si>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</si>
  <si>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</si>
  <si>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</si>
  <si>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</si>
  <si>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</si>
  <si>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</si>
  <si>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</si>
  <si>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</si>
  <si>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</si>
  <si>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</si>
  <si>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</si>
  <si>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</si>
  <si>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</si>
  <si>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</si>
  <si>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</si>
  <si>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</si>
  <si>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</si>
  <si>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</si>
  <si>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</si>
  <si>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</si>
  <si>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</si>
  <si>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</si>
  <si>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</si>
  <si>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</si>
  <si>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</si>
  <si>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</si>
  <si>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</si>
  <si>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</si>
  <si>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</si>
  <si>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</si>
  <si>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</si>
  <si>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</si>
  <si>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</si>
  <si>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</si>
  <si>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</si>
  <si>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</si>
  <si>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</si>
  <si>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</si>
  <si>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</si>
  <si>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</si>
  <si>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</si>
  <si>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</si>
  <si>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</si>
  <si>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</si>
  <si>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</si>
  <si>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</si>
  <si>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</si>
  <si>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</si>
  <si>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</si>
  <si>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</si>
  <si>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</si>
  <si>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</si>
  <si>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</si>
  <si>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</si>
  <si>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</si>
  <si>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</si>
  <si>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</si>
  <si>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</si>
  <si>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</si>
  <si>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</si>
  <si>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</si>
  <si>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</si>
  <si>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</si>
  <si>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</si>
  <si>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</si>
  <si>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</si>
  <si>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</si>
  <si>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</si>
  <si>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</si>
  <si>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</si>
  <si>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</si>
  <si>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</si>
  <si>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</si>
  <si>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</si>
  <si>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</si>
  <si>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</si>
  <si>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</si>
  <si>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</si>
  <si>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</si>
  <si>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</si>
  <si>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</si>
  <si>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</si>
  <si>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</si>
  <si>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</si>
  <si>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</si>
  <si>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</si>
  <si>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</si>
  <si>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</si>
  <si>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</si>
  <si>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</si>
  <si>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</si>
  <si>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</si>
  <si>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</si>
  <si>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</si>
  <si>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</si>
  <si>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</si>
  <si>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</si>
  <si>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</si>
  <si>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</si>
  <si>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</si>
  <si>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</si>
  <si>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</si>
  <si>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</si>
  <si>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</si>
  <si>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</si>
  <si>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</si>
  <si>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</si>
  <si>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</si>
  <si>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</si>
  <si>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</si>
  <si>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</si>
  <si>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</si>
  <si>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</si>
  <si>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</si>
  <si>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</si>
  <si>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</si>
  <si>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</si>
  <si>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</si>
  <si>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</si>
  <si>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</si>
  <si>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</si>
  <si>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</si>
  <si>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</si>
  <si>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</si>
  <si>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</si>
  <si>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</si>
  <si>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</si>
  <si>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</si>
  <si>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</si>
  <si>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</si>
  <si>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</si>
  <si>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</si>
  <si>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</si>
  <si>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</si>
  <si>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</si>
  <si>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</si>
  <si>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</si>
  <si>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</si>
  <si>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</si>
  <si>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</si>
  <si>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</si>
  <si>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</si>
  <si>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</si>
  <si>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</si>
  <si>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</si>
  <si>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</si>
  <si>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</si>
  <si>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</si>
  <si>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</si>
  <si>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</si>
  <si>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</si>
  <si>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</si>
  <si>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</si>
  <si>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</si>
  <si>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</si>
  <si>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</si>
  <si>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</si>
  <si>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</si>
  <si>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</si>
  <si>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</si>
  <si>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</si>
  <si>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</si>
  <si>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</si>
  <si>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</si>
  <si>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</si>
  <si>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</si>
  <si>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</si>
  <si>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</si>
  <si>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</si>
  <si>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</si>
  <si>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</si>
  <si>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</si>
  <si>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</si>
  <si>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</si>
  <si>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</si>
  <si>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</si>
  <si>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</si>
  <si>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</si>
  <si>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</si>
  <si>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</si>
  <si>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</si>
  <si>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</si>
  <si>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</si>
  <si>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</si>
  <si>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</si>
  <si>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</si>
  <si>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</si>
  <si>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</si>
  <si>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</si>
  <si>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</si>
  <si>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</si>
  <si>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</si>
  <si>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</si>
  <si>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</si>
  <si>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</si>
  <si>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</si>
  <si>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</si>
  <si>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</si>
  <si>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</si>
  <si>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</si>
  <si>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</si>
  <si>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</si>
  <si>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</si>
  <si>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</si>
  <si>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</si>
  <si>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</si>
  <si>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</si>
  <si>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</si>
  <si>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</si>
  <si>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</si>
  <si>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</si>
  <si>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</si>
  <si>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</si>
  <si>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</si>
  <si>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</si>
  <si>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</si>
  <si>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</si>
  <si>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</si>
  <si>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</si>
  <si>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</si>
  <si>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</si>
  <si>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</si>
  <si>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</si>
  <si>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</si>
  <si>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</si>
  <si>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</si>
  <si>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</si>
  <si>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</si>
  <si>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</si>
  <si>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</si>
  <si>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</si>
  <si>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</si>
  <si>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</si>
  <si>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</si>
  <si>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</si>
  <si>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</si>
  <si>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</si>
  <si>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</si>
  <si>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</si>
  <si>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</si>
  <si>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</si>
  <si>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</si>
  <si>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</si>
  <si>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</si>
  <si>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</si>
  <si>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</si>
  <si>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</si>
  <si>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</si>
  <si>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</si>
  <si>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</si>
  <si>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</si>
  <si>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</si>
  <si>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</si>
  <si>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</si>
  <si>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</si>
  <si>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</si>
  <si>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</si>
  <si>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</si>
  <si>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</si>
  <si>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</si>
  <si>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</si>
  <si>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</si>
  <si>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</si>
  <si>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</si>
  <si>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</si>
  <si>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</si>
  <si>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</si>
  <si>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</si>
  <si>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</si>
  <si>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</si>
  <si>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</si>
  <si>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</si>
  <si>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</si>
  <si>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</si>
  <si>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</si>
  <si>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</si>
  <si>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</si>
  <si>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</si>
  <si>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</si>
  <si>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</si>
  <si>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</si>
  <si>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</si>
  <si>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</si>
  <si>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</si>
  <si>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</si>
  <si>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</si>
  <si>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</si>
  <si>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</si>
  <si>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</si>
  <si>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</si>
  <si>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</si>
  <si>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</si>
  <si>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</si>
  <si>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</si>
  <si>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</si>
  <si>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</si>
  <si>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</si>
  <si>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</si>
  <si>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</si>
  <si>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</si>
  <si>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</si>
  <si>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</si>
  <si>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</si>
  <si>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</si>
  <si>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</si>
  <si>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</si>
  <si>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</si>
  <si>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</si>
  <si>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</si>
  <si>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</si>
  <si>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</si>
  <si>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</si>
  <si>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</si>
  <si>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</si>
  <si>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</si>
  <si>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</si>
  <si>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</si>
  <si>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</si>
  <si>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</si>
  <si>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</si>
  <si>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</si>
  <si>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</si>
  <si>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</si>
  <si>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</si>
  <si>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</si>
  <si>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</si>
  <si>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</si>
  <si>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</si>
  <si>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</si>
  <si>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</si>
  <si>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</si>
  <si>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</si>
  <si>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</si>
  <si>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</si>
  <si>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</si>
  <si>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</si>
  <si>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</si>
  <si>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</si>
  <si>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</si>
  <si>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</si>
  <si>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</si>
  <si>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</si>
  <si>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</si>
  <si>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</si>
  <si>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</si>
  <si>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</si>
  <si>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</si>
  <si>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</si>
  <si>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</si>
  <si>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</si>
  <si>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</si>
  <si>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</si>
  <si>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</si>
  <si>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</si>
  <si>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</si>
  <si>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</si>
  <si>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</si>
  <si>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</si>
  <si>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</si>
  <si>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</si>
  <si>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</si>
  <si>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</si>
  <si>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</si>
  <si>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</si>
  <si>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</si>
  <si>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</si>
  <si>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</si>
  <si>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</si>
  <si>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</si>
  <si>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</si>
  <si>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</si>
  <si>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</si>
  <si>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</si>
  <si>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</si>
  <si>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</si>
  <si>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</si>
  <si>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</si>
  <si>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</si>
  <si>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</si>
  <si>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</si>
  <si>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</si>
  <si>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</si>
  <si>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</si>
  <si>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</si>
  <si>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</si>
  <si>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</si>
  <si>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</si>
  <si>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</si>
  <si>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</si>
  <si>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</si>
  <si>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</si>
  <si>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</si>
  <si>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</si>
  <si>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</si>
  <si>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</si>
  <si>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</si>
  <si>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</si>
  <si>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</si>
  <si>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</si>
  <si>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</si>
  <si>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</si>
  <si>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</si>
  <si>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</si>
  <si>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</si>
  <si>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</si>
  <si>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</si>
  <si>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</si>
  <si>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</si>
  <si>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</si>
  <si>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</si>
  <si>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</si>
  <si>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</si>
  <si>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</si>
  <si>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</si>
  <si>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</si>
  <si>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</si>
  <si>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</si>
  <si>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</si>
  <si>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</si>
  <si>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</si>
  <si>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</si>
  <si>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</si>
  <si>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</si>
  <si>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</si>
  <si>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</si>
  <si>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</si>
  <si>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</si>
  <si>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</si>
  <si>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</si>
  <si>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</si>
  <si>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</si>
  <si>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</si>
  <si>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</si>
  <si>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</si>
  <si>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</si>
  <si>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</si>
  <si>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</si>
  <si>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</si>
  <si>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</si>
  <si>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</si>
  <si>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</si>
  <si>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</si>
  <si>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</si>
  <si>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</si>
  <si>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</si>
  <si>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</si>
  <si>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</si>
  <si>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</si>
  <si>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</si>
  <si>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</si>
  <si>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</si>
  <si>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</si>
  <si>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</si>
  <si>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</si>
  <si>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</si>
  <si>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</si>
  <si>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</si>
  <si>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</si>
  <si>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</si>
  <si>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</si>
  <si>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</si>
  <si>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</si>
  <si>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</si>
  <si>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</si>
  <si>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</si>
  <si>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</si>
  <si>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</si>
  <si>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</si>
  <si>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</si>
  <si>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</si>
  <si>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</si>
  <si>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</si>
  <si>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</si>
  <si>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</si>
  <si>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</si>
  <si>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</si>
  <si>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</si>
  <si>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</si>
  <si>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</si>
  <si>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</si>
  <si>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</si>
  <si>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</si>
  <si>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</si>
  <si>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</si>
  <si>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</si>
  <si>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</si>
  <si>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</si>
  <si>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</si>
  <si>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</si>
  <si>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</si>
  <si>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</si>
  <si>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</si>
  <si>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</si>
  <si>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</si>
  <si>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</si>
  <si>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</si>
  <si>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</si>
  <si>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</si>
  <si>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</si>
  <si>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</si>
  <si>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</si>
  <si>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</si>
  <si>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</si>
  <si>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</si>
  <si>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</si>
  <si>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</si>
  <si>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</si>
  <si>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</si>
  <si>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</si>
  <si>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</si>
  <si>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</si>
  <si>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</si>
  <si>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</si>
  <si>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</si>
  <si>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</si>
  <si>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</si>
  <si>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</si>
  <si>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</si>
  <si>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</si>
  <si>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</si>
  <si>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</si>
  <si>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</si>
  <si>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</si>
  <si>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</si>
  <si>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</si>
  <si>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</si>
  <si>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</si>
  <si>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</si>
  <si>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</si>
  <si>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</si>
  <si>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</si>
  <si>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</si>
  <si>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</si>
  <si>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</si>
  <si>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</si>
  <si>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</si>
  <si>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</si>
  <si>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</si>
  <si>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</si>
  <si>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</si>
  <si>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</si>
  <si>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</si>
  <si>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</si>
  <si>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</si>
  <si>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</si>
  <si>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</si>
  <si>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</si>
  <si>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</si>
  <si>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</si>
  <si>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</si>
  <si>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</si>
  <si>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</si>
  <si>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</si>
  <si>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</si>
  <si>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</si>
  <si>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</si>
  <si>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</si>
  <si>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</si>
  <si>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</si>
  <si>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</si>
  <si>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</si>
  <si>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</si>
  <si>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</si>
  <si>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</si>
  <si>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</si>
  <si>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</si>
  <si>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</si>
  <si>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</si>
  <si>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</si>
  <si>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</si>
  <si>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</si>
  <si>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</si>
  <si>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</si>
  <si>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</si>
  <si>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</si>
  <si>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</si>
  <si>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</si>
  <si>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</si>
  <si>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</si>
  <si>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</si>
  <si>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</si>
  <si>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</si>
  <si>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</si>
  <si>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</si>
  <si>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</si>
  <si>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</si>
  <si>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</si>
  <si>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</si>
  <si>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</si>
  <si>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</si>
  <si>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</si>
  <si>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</si>
  <si>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</si>
  <si>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</si>
  <si>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</si>
  <si>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</si>
  <si>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</si>
  <si>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</si>
  <si>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</si>
  <si>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</si>
  <si>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</si>
  <si>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</si>
  <si>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</si>
  <si>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</si>
  <si>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</si>
  <si>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</si>
  <si>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</si>
  <si>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</si>
  <si>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</si>
  <si>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</si>
  <si>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</si>
  <si>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</si>
  <si>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</si>
  <si>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</si>
  <si>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</si>
  <si>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</si>
  <si>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</si>
  <si>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</si>
  <si>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</si>
  <si>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</si>
  <si>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</si>
  <si>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</si>
  <si>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</si>
  <si>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</si>
  <si>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</si>
  <si>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</si>
  <si>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</si>
  <si>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</si>
  <si>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</si>
  <si>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</si>
  <si>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</si>
  <si>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</si>
  <si>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</si>
  <si>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</si>
  <si>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</si>
  <si>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</si>
  <si>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</si>
  <si>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</si>
  <si>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</si>
  <si>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</si>
  <si>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</si>
  <si>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</si>
  <si>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</si>
  <si>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</si>
  <si>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</si>
  <si>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</si>
  <si>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</si>
  <si>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</si>
  <si>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</si>
  <si>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</si>
  <si>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</si>
  <si>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</si>
  <si>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</si>
  <si>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</si>
  <si>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</si>
  <si>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</si>
  <si>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</si>
  <si>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</si>
  <si>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</si>
  <si>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</si>
  <si>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</si>
  <si>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</si>
  <si>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</si>
  <si>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</si>
  <si>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</si>
  <si>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</si>
  <si>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</si>
  <si>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</si>
  <si>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</si>
  <si>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</si>
  <si>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</si>
  <si>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</si>
  <si>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</si>
  <si>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</si>
  <si>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</si>
  <si>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</si>
  <si>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</si>
  <si>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</si>
  <si>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</si>
  <si>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</si>
  <si>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</si>
  <si>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</si>
  <si>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</si>
  <si>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</si>
  <si>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</si>
  <si>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</si>
  <si>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</si>
  <si>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</si>
  <si>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</si>
  <si>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</si>
  <si>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</si>
  <si>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</si>
  <si>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</si>
  <si>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</si>
  <si>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</si>
  <si>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</si>
  <si>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</si>
  <si>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</si>
  <si>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</si>
  <si>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</si>
  <si>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</si>
  <si>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</si>
  <si>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</si>
  <si>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</si>
  <si>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</si>
  <si>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</si>
  <si>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</si>
  <si>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</si>
  <si>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</si>
  <si>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</si>
  <si>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</si>
  <si>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</si>
  <si>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</si>
  <si>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</si>
  <si>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</si>
  <si>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</si>
  <si>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</si>
  <si>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</si>
  <si>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</si>
  <si>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</si>
  <si>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</si>
  <si>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</si>
  <si>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</si>
  <si>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</si>
  <si>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</si>
  <si>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</si>
  <si>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</si>
  <si>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</si>
  <si>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</si>
  <si>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</si>
  <si>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</si>
  <si>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</si>
  <si>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</si>
  <si>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</si>
  <si>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</si>
  <si>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</si>
  <si>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</si>
  <si>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</si>
  <si>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</si>
  <si>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</si>
  <si>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</si>
  <si>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</si>
  <si>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</si>
  <si>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</si>
  <si>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</si>
  <si>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</si>
  <si>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</si>
  <si>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</si>
  <si>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</si>
  <si>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</si>
  <si>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</si>
  <si>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</si>
  <si>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</si>
  <si>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</si>
  <si>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</si>
  <si>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</si>
  <si>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</si>
  <si>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</si>
  <si>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</si>
  <si>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</si>
  <si>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</si>
  <si>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</si>
  <si>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</si>
  <si>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</si>
  <si>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</si>
  <si>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</si>
  <si>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</si>
  <si>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</si>
  <si>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</si>
  <si>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</si>
  <si>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</si>
  <si>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</si>
  <si>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</si>
  <si>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</si>
  <si>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</si>
  <si>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</si>
  <si>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</si>
  <si>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</si>
  <si>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</si>
  <si>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</si>
  <si>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</si>
  <si>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</si>
  <si>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</si>
  <si>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</si>
  <si>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</si>
  <si>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</si>
  <si>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</si>
  <si>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</si>
  <si>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</si>
  <si>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</si>
  <si>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</si>
  <si>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</si>
  <si>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</si>
  <si>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</si>
  <si>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</si>
  <si>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</si>
  <si>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</si>
  <si>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</si>
  <si>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</si>
  <si>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</si>
  <si>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</si>
  <si>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</si>
  <si>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</si>
  <si>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</si>
  <si>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</si>
  <si>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</si>
  <si>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</si>
  <si>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</si>
  <si>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</si>
  <si>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</si>
  <si>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</si>
  <si>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</si>
  <si>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</si>
  <si>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</si>
  <si>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</si>
  <si>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</si>
  <si>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</si>
  <si>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</si>
  <si>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</si>
  <si>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</si>
  <si>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</si>
  <si>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</si>
  <si>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</si>
  <si>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</si>
  <si>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</si>
  <si>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</si>
  <si>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</si>
  <si>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</si>
  <si>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</si>
  <si>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</si>
  <si>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</si>
  <si>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</si>
  <si>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</si>
  <si>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</si>
  <si>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</si>
  <si>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</si>
  <si>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</si>
  <si>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</si>
  <si>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</si>
  <si>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</si>
  <si>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</si>
  <si>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</si>
  <si>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</si>
  <si>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</si>
  <si>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</si>
  <si>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</si>
  <si>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</si>
  <si>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</si>
  <si>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</si>
  <si>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</si>
  <si>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</si>
  <si>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</si>
  <si>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</si>
  <si>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</si>
  <si>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</si>
  <si>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</si>
  <si>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</si>
  <si>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</si>
  <si>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</si>
  <si>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</si>
  <si>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</si>
  <si>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</si>
  <si>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</si>
  <si>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</si>
  <si>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</si>
  <si>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</si>
  <si>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</si>
  <si>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</si>
  <si>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</si>
  <si>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</si>
  <si>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</si>
  <si>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</si>
  <si>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</si>
  <si>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</si>
  <si>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</si>
  <si>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</si>
  <si>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</si>
  <si>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</si>
  <si>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</si>
  <si>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</si>
  <si>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</si>
  <si>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</si>
  <si>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</si>
  <si>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</si>
  <si>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</si>
  <si>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</si>
  <si>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</si>
  <si>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</si>
  <si>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</si>
  <si>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</si>
  <si>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</si>
  <si>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</si>
  <si>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</si>
  <si>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</si>
  <si>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</si>
  <si>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</si>
  <si>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</si>
  <si>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</si>
  <si>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</si>
  <si>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</si>
  <si>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</si>
  <si>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</si>
  <si>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</si>
  <si>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</si>
  <si>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</si>
  <si>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</si>
  <si>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</si>
  <si>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</si>
  <si>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</si>
  <si>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</si>
  <si>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</si>
  <si>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</si>
  <si>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</si>
  <si>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</si>
  <si>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</si>
  <si>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</si>
  <si>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</si>
  <si>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</si>
  <si>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</si>
  <si>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</si>
  <si>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</si>
  <si>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</si>
  <si>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</si>
  <si>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</si>
  <si>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</si>
  <si>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</si>
  <si>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</si>
  <si>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</si>
  <si>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</si>
  <si>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</si>
  <si>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</si>
  <si>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</si>
  <si>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</si>
  <si>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</si>
  <si>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</si>
  <si>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</si>
  <si>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</si>
  <si>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</si>
  <si>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</si>
  <si>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</si>
  <si>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</si>
  <si>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</si>
  <si>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</si>
  <si>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</si>
  <si>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</si>
  <si>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</si>
  <si>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</si>
  <si>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</si>
  <si>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</si>
  <si>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</si>
  <si>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</si>
  <si>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</si>
  <si>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</si>
  <si>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</si>
  <si>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</si>
  <si>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</si>
  <si>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</si>
  <si>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</si>
  <si>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</si>
  <si>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</si>
  <si>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</si>
  <si>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</si>
  <si>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</si>
  <si>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</si>
  <si>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</si>
  <si>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</si>
  <si>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</si>
  <si>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</si>
  <si>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</si>
  <si>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</si>
  <si>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</si>
  <si>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</si>
  <si>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</si>
  <si>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</si>
  <si>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</si>
  <si>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</si>
  <si>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</si>
  <si>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</si>
  <si>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</si>
  <si>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</si>
  <si>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</si>
  <si>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</si>
  <si>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</si>
  <si>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</si>
  <si>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</si>
  <si>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</si>
  <si>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</si>
  <si>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</si>
  <si>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</si>
  <si>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</si>
  <si>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</si>
  <si>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</si>
  <si>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</si>
  <si>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</si>
  <si>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</si>
  <si>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</si>
  <si>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</si>
  <si>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</si>
  <si>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</si>
  <si>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</si>
  <si>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</si>
  <si>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</si>
  <si>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</si>
  <si>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</si>
  <si>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</si>
  <si>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</si>
  <si>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</si>
  <si>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</si>
  <si>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</si>
  <si>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</si>
  <si>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</si>
  <si>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</si>
  <si>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</si>
  <si>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</si>
  <si>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</si>
  <si>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</si>
  <si>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</si>
  <si>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</si>
  <si>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</si>
  <si>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</si>
  <si>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</si>
  <si>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</si>
  <si>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</si>
  <si>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</si>
  <si>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</si>
  <si>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</si>
  <si>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</si>
  <si>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</si>
  <si>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</si>
  <si>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</si>
  <si>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</si>
  <si>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</si>
  <si>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</si>
  <si>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</si>
  <si>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</si>
  <si>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</si>
  <si>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</si>
  <si>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</si>
  <si>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</si>
  <si>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</si>
  <si>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</si>
  <si>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</si>
  <si>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</si>
  <si>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</si>
  <si>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</si>
  <si>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</si>
  <si>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</si>
  <si>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</si>
  <si>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</si>
  <si>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</si>
  <si>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</si>
  <si>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</si>
  <si>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</si>
  <si>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</si>
  <si>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</si>
  <si>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</si>
  <si>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</si>
  <si>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</si>
  <si>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</si>
  <si>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</si>
  <si>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</si>
  <si>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</si>
  <si>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</si>
  <si>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</si>
  <si>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</si>
  <si>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</si>
  <si>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</si>
  <si>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</si>
  <si>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</si>
  <si>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</si>
  <si>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</si>
  <si>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</si>
  <si>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</si>
  <si>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</si>
  <si>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</si>
  <si>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</si>
  <si>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</si>
  <si>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</si>
  <si>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</si>
  <si>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</si>
  <si>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</si>
  <si>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</si>
  <si>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</si>
  <si>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</si>
  <si>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</si>
  <si>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</si>
  <si>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</si>
  <si>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</si>
  <si>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</si>
  <si>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</si>
  <si>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</si>
  <si>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</si>
  <si>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</si>
  <si>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</si>
  <si>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</si>
  <si>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</si>
  <si>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</si>
  <si>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</si>
  <si>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</si>
  <si>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</si>
  <si>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</si>
  <si>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</si>
  <si>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</si>
  <si>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</si>
  <si>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</si>
  <si>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</si>
  <si>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</si>
  <si>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</si>
  <si>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</si>
  <si>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</si>
  <si>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</si>
  <si>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</si>
  <si>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</si>
  <si>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</si>
  <si>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</si>
  <si>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</si>
  <si>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</si>
  <si>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</si>
  <si>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</si>
  <si>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</si>
  <si>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</si>
  <si>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</si>
  <si>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</si>
  <si>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</si>
  <si>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</si>
  <si>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</si>
  <si>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</si>
  <si>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</si>
  <si>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</si>
  <si>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</si>
  <si>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</si>
  <si>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</si>
  <si>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</si>
  <si>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</si>
  <si>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</si>
  <si>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</si>
  <si>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</si>
  <si>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</si>
  <si>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</si>
  <si>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</si>
  <si>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</si>
  <si>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</si>
  <si>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</si>
  <si>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</si>
  <si>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</si>
  <si>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</si>
  <si>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</si>
  <si>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</si>
  <si>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</si>
  <si>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</si>
  <si>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</si>
  <si>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</si>
  <si>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</si>
  <si>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</si>
  <si>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</si>
  <si>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</si>
  <si>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</si>
  <si>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</si>
  <si>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</si>
  <si>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</si>
  <si>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</si>
  <si>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</si>
  <si>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</si>
  <si>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</si>
  <si>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</si>
  <si>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</si>
  <si>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</si>
  <si>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</si>
  <si>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</si>
  <si>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</si>
  <si>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</si>
  <si>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</si>
  <si>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</si>
  <si>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</si>
  <si>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</si>
  <si>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</si>
  <si>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</si>
  <si>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</si>
  <si>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</si>
  <si>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</si>
  <si>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</si>
  <si>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</si>
  <si>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</si>
  <si>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</si>
  <si>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</si>
  <si>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</si>
  <si>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</si>
  <si>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</si>
  <si>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</si>
  <si>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</si>
  <si>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</si>
  <si>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</si>
  <si>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</si>
  <si>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</si>
  <si>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</si>
  <si>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</si>
  <si>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</si>
  <si>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</si>
  <si>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</si>
  <si>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</si>
  <si>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</si>
  <si>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</si>
  <si>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</si>
  <si>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</si>
  <si>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</si>
  <si>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</si>
  <si>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</si>
  <si>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</si>
  <si>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</si>
  <si>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</si>
  <si>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</si>
  <si>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</si>
  <si>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</si>
  <si>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</si>
  <si>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</si>
  <si>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</si>
  <si>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</si>
  <si>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</si>
  <si>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</si>
  <si>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</si>
  <si>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</si>
  <si>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</si>
  <si>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</si>
  <si>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</si>
  <si>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</si>
  <si>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</si>
  <si>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</si>
  <si>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</si>
  <si>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</si>
  <si>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</si>
  <si>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</si>
  <si>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</si>
  <si>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</si>
  <si>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</si>
  <si>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</si>
  <si>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</si>
  <si>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</si>
  <si>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</si>
  <si>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</si>
  <si>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</si>
  <si>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</si>
  <si>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</si>
  <si>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</si>
  <si>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</si>
  <si>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</si>
  <si>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</si>
  <si>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</si>
  <si>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</si>
  <si>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</si>
  <si>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</si>
  <si>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</si>
  <si>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</si>
  <si>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</si>
  <si>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</si>
  <si>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</si>
  <si>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</si>
  <si>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</si>
  <si>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</si>
  <si>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</si>
  <si>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</si>
  <si>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</si>
  <si>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</si>
  <si>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</si>
  <si>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</si>
  <si>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</si>
  <si>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</si>
  <si>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</si>
  <si>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</si>
  <si>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</si>
  <si>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</si>
  <si>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</si>
  <si>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</si>
  <si>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</si>
  <si>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</si>
  <si>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</si>
  <si>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</si>
  <si>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</si>
  <si>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</si>
  <si>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</si>
  <si>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</si>
  <si>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</si>
  <si>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</si>
  <si>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</si>
  <si>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</si>
  <si>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</si>
  <si>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</si>
  <si>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</si>
  <si>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</si>
  <si>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</si>
  <si>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</si>
  <si>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</si>
  <si>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</si>
  <si>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</si>
  <si>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</si>
  <si>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</si>
  <si>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</si>
  <si>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</si>
  <si>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</si>
  <si>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</si>
  <si>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</si>
  <si>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</si>
  <si>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</si>
  <si>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</si>
  <si>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</si>
  <si>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</si>
  <si>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</si>
  <si>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</si>
  <si>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</si>
  <si>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</si>
  <si>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</si>
  <si>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</si>
  <si>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</si>
  <si>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</si>
  <si>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</si>
  <si>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</si>
  <si>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</si>
  <si>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</si>
  <si>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</si>
  <si>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</si>
  <si>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</si>
  <si>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</si>
  <si>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</si>
  <si>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</si>
  <si>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</si>
  <si>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</si>
  <si>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</si>
  <si>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</si>
  <si>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</si>
  <si>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</si>
  <si>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</si>
  <si>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</si>
  <si>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</si>
  <si>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</si>
  <si>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</si>
  <si>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</si>
  <si>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</si>
  <si>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</si>
  <si>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</si>
  <si>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</si>
  <si>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</si>
  <si>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</si>
  <si>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</si>
  <si>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</si>
  <si>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</si>
  <si>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</si>
  <si>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</si>
  <si>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</si>
  <si>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</si>
  <si>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</si>
  <si>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</si>
  <si>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</si>
  <si>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</si>
  <si>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</si>
  <si>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</si>
  <si>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</si>
  <si>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</si>
  <si>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</si>
  <si>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</si>
  <si>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</si>
  <si>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</si>
  <si>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</si>
  <si>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</si>
  <si>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</si>
  <si>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</si>
  <si>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</si>
  <si>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</si>
  <si>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</si>
  <si>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</si>
  <si>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</si>
  <si>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</si>
  <si>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</si>
  <si>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</si>
  <si>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</si>
  <si>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</si>
  <si>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</si>
  <si>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</si>
  <si>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</si>
  <si>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</si>
  <si>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</si>
  <si>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</si>
  <si>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</si>
  <si>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</si>
  <si>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</si>
  <si>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</si>
  <si>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</si>
  <si>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</si>
  <si>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</si>
  <si>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</si>
  <si>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</si>
  <si>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</si>
  <si>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</si>
  <si>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</si>
  <si>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</si>
  <si>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</si>
  <si>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</si>
  <si>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</si>
  <si>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</si>
  <si>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</si>
  <si>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</si>
  <si>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</si>
  <si>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</si>
  <si>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</si>
  <si>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</si>
  <si>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</si>
  <si>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</si>
  <si>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</si>
  <si>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</si>
  <si>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</si>
  <si>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</si>
  <si>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</si>
  <si>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</si>
  <si>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</si>
  <si>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</si>
  <si>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</si>
  <si>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</si>
  <si>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</si>
  <si>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</si>
  <si>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</si>
  <si>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</si>
  <si>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</si>
  <si>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</si>
  <si>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</si>
  <si>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</si>
  <si>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</si>
  <si>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</si>
  <si>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</si>
  <si>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</si>
  <si>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</si>
  <si>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</si>
  <si>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</si>
  <si>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</si>
  <si>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</si>
  <si>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</si>
  <si>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</si>
  <si>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</si>
  <si>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</si>
  <si>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</si>
  <si>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</si>
  <si>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</si>
  <si>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</si>
  <si>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</si>
  <si>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</si>
  <si>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</si>
  <si>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</si>
  <si>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</si>
  <si>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</si>
  <si>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</si>
  <si>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</si>
  <si>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</si>
  <si>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</si>
  <si>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</si>
  <si>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</si>
  <si>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</si>
  <si>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</si>
  <si>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</si>
  <si>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</si>
  <si>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</si>
  <si>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</si>
  <si>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</si>
  <si>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</si>
  <si>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</si>
  <si>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</si>
  <si>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</si>
  <si>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</si>
  <si>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</si>
  <si>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</si>
  <si>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</si>
  <si>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</si>
  <si>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</si>
  <si>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</si>
  <si>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</si>
  <si>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</si>
  <si>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</si>
  <si>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</si>
  <si>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</si>
  <si>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</si>
  <si>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</si>
  <si>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</si>
  <si>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</si>
  <si>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</si>
  <si>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</si>
  <si>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</si>
  <si>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</si>
  <si>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</si>
  <si>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</si>
  <si>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</si>
  <si>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</si>
  <si>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</si>
  <si>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</si>
  <si>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</si>
  <si>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</si>
  <si>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</si>
  <si>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</si>
  <si>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</si>
  <si>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</si>
  <si>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</si>
  <si>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</si>
  <si>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</si>
  <si>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</si>
  <si>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</si>
  <si>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</si>
  <si>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</si>
  <si>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</si>
  <si>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</si>
  <si>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</si>
  <si>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</si>
  <si>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</si>
  <si>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</si>
  <si>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</si>
  <si>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</si>
  <si>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</si>
  <si>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</si>
  <si>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</si>
  <si>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</si>
  <si>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</si>
  <si>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</si>
  <si>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</si>
  <si>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</si>
  <si>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</si>
  <si>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</si>
  <si>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</si>
  <si>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</si>
  <si>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</si>
  <si>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</si>
  <si>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</si>
  <si>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</si>
  <si>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</si>
  <si>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</si>
  <si>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</si>
  <si>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</si>
  <si>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</si>
  <si>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</si>
  <si>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</si>
  <si>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</si>
  <si>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</si>
  <si>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</si>
  <si>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</si>
  <si>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</si>
  <si>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</si>
  <si>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</si>
  <si>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</si>
  <si>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</si>
  <si>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</si>
  <si>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</si>
  <si>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</si>
  <si>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</si>
  <si>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</si>
  <si>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</si>
  <si>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</si>
  <si>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</si>
  <si>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</si>
  <si>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</si>
  <si>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</si>
  <si>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</si>
  <si>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</si>
  <si>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</si>
  <si>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</si>
  <si>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</si>
  <si>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</si>
  <si>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</si>
  <si>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</si>
  <si>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</si>
  <si>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</si>
  <si>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</si>
  <si>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</si>
  <si>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</si>
  <si>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</si>
  <si>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</si>
  <si>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</si>
  <si>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</si>
  <si>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</si>
  <si>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</si>
  <si>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</si>
  <si>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</si>
  <si>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</si>
  <si>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</si>
  <si>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</si>
  <si>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</si>
  <si>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</si>
  <si>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</si>
  <si>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</si>
  <si>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</si>
  <si>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</si>
  <si>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</si>
  <si>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</si>
  <si>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</si>
  <si>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</si>
  <si>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</si>
  <si>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</si>
  <si>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</si>
  <si>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</si>
  <si>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</si>
  <si>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</si>
  <si>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</si>
  <si>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</si>
  <si>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</si>
  <si>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</si>
  <si>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</si>
  <si>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</si>
  <si>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</si>
  <si>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</si>
  <si>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</si>
  <si>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</si>
  <si>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</si>
  <si>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</si>
  <si>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</si>
  <si>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</si>
  <si>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</si>
  <si>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</si>
  <si>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</si>
  <si>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</si>
  <si>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</si>
  <si>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</si>
  <si>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</si>
  <si>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</si>
  <si>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</si>
  <si>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</si>
  <si>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</si>
  <si>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</si>
  <si>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</si>
  <si>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</si>
  <si>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</si>
  <si>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</si>
  <si>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</si>
  <si>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</si>
  <si>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</si>
  <si>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</si>
  <si>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</si>
  <si>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</si>
  <si>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</si>
  <si>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</si>
  <si>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</si>
  <si>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</si>
  <si>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</si>
  <si>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</si>
  <si>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</si>
  <si>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</si>
  <si>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</si>
  <si>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</si>
  <si>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</si>
  <si>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</si>
  <si>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</si>
  <si>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</si>
  <si>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</si>
  <si>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</si>
  <si>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</si>
  <si>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</si>
  <si>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</si>
  <si>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</si>
  <si>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</si>
  <si>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</si>
  <si>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</si>
  <si>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</si>
  <si>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</si>
  <si>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</si>
  <si>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</si>
  <si>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</si>
  <si>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</si>
  <si>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</si>
  <si>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</si>
  <si>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</si>
  <si>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</si>
  <si>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</si>
  <si>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</si>
  <si>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</si>
  <si>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</si>
  <si>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</si>
  <si>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</si>
  <si>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</si>
  <si>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</si>
  <si>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</si>
  <si>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</si>
  <si>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</si>
  <si>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</si>
  <si>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</si>
  <si>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</si>
  <si>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</si>
  <si>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</si>
  <si>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</si>
  <si>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</si>
  <si>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</si>
  <si>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</si>
  <si>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</si>
  <si>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</si>
  <si>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</si>
  <si>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</si>
  <si>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</si>
  <si>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</si>
  <si>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</si>
  <si>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</si>
  <si>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</si>
  <si>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</si>
  <si>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</si>
  <si>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</si>
  <si>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</si>
  <si>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</si>
  <si>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</si>
  <si>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</si>
  <si>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</si>
  <si>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</si>
  <si>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</si>
  <si>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</si>
  <si>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</si>
  <si>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</si>
  <si>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</si>
  <si>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</si>
  <si>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</si>
  <si>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</si>
  <si>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</si>
  <si>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</si>
  <si>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</si>
  <si>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</si>
  <si>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</si>
  <si>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</si>
  <si>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</si>
  <si>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</si>
  <si>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</si>
  <si>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</si>
  <si>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</si>
  <si>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</si>
  <si>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</si>
  <si>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</si>
  <si>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</si>
  <si>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</si>
  <si>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</si>
  <si>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</si>
  <si>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</si>
  <si>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</si>
  <si>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</si>
  <si>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</si>
  <si>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</si>
  <si>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</si>
  <si>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</si>
  <si>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</si>
  <si>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</si>
  <si>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</si>
  <si>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</si>
  <si>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</si>
  <si>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</si>
  <si>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</si>
  <si>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</si>
  <si>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</si>
  <si>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</si>
  <si>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</si>
  <si>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</si>
  <si>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</si>
  <si>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</si>
  <si>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</si>
  <si>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</si>
  <si>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</si>
  <si>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</si>
  <si>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</si>
  <si>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</si>
  <si>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</si>
  <si>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</si>
  <si>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</si>
  <si>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</si>
  <si>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</si>
  <si>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</si>
  <si>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</si>
  <si>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</si>
  <si>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</si>
  <si>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</si>
  <si>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</si>
  <si>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</si>
  <si>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</si>
  <si>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</si>
  <si>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</si>
  <si>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</si>
  <si>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</si>
  <si>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</si>
  <si>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</si>
  <si>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</si>
  <si>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</si>
  <si>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</si>
  <si>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</si>
  <si>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</si>
  <si>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</si>
  <si>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</si>
  <si>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</si>
  <si>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</si>
  <si>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</si>
  <si>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</si>
  <si>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</si>
  <si>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</si>
  <si>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</si>
  <si>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</si>
  <si>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</si>
  <si>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</si>
  <si>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</si>
  <si>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</si>
  <si>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</si>
  <si>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</si>
  <si>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</si>
  <si>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</si>
  <si>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</si>
  <si>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</si>
  <si>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</si>
  <si>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</si>
  <si>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</si>
  <si>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</si>
  <si>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</si>
  <si>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</si>
  <si>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</si>
  <si>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</si>
  <si>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</si>
  <si>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</si>
  <si>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</si>
  <si>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</si>
  <si>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</si>
  <si>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</si>
  <si>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</si>
  <si>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</si>
  <si>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</si>
  <si>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</si>
  <si>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</si>
  <si>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</si>
  <si>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</si>
  <si>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</si>
  <si>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</si>
  <si>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</si>
  <si>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</si>
  <si>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</si>
  <si>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</si>
  <si>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</si>
  <si>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</si>
  <si>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</si>
  <si>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</si>
  <si>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</si>
  <si>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</si>
  <si>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</si>
  <si>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</si>
  <si>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</si>
  <si>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</si>
  <si>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</si>
  <si>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</si>
  <si>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</si>
  <si>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</si>
  <si>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</si>
  <si>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</si>
  <si>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</si>
  <si>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</si>
  <si>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</si>
  <si>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</si>
  <si>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</si>
  <si>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</si>
  <si>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</si>
  <si>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</si>
  <si>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</si>
  <si>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</si>
  <si>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</si>
  <si>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</si>
  <si>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</si>
  <si>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</si>
  <si>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</si>
  <si>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</si>
  <si>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</si>
  <si>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</si>
  <si>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</si>
  <si>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</si>
  <si>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</si>
  <si>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</si>
  <si>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</si>
  <si>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</si>
  <si>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</si>
  <si>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</si>
  <si>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</si>
  <si>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</si>
  <si>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</si>
  <si>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</si>
  <si>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</si>
  <si>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</si>
  <si>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</si>
  <si>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</si>
  <si>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</si>
  <si>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</si>
  <si>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</si>
  <si>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</si>
  <si>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</si>
  <si>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</si>
  <si>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</si>
  <si>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</si>
  <si>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</si>
  <si>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</si>
  <si>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</si>
  <si>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</si>
  <si>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</si>
  <si>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</si>
  <si>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</si>
  <si>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</si>
  <si>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</si>
  <si>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</si>
  <si>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</si>
  <si>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</si>
  <si>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</si>
  <si>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</si>
  <si>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</si>
  <si>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</si>
  <si>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</si>
  <si>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</si>
  <si>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</si>
  <si>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</si>
  <si>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</si>
  <si>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</si>
  <si>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</si>
  <si>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</si>
  <si>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</si>
  <si>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</si>
  <si>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</si>
  <si>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</si>
  <si>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</si>
  <si>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</si>
  <si>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</si>
  <si>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</si>
  <si>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</si>
  <si>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</si>
  <si>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</si>
  <si>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</si>
  <si>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</si>
  <si>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</si>
  <si>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</si>
  <si>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</si>
  <si>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</si>
  <si>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</si>
  <si>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</si>
  <si>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</si>
  <si>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</si>
  <si>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</si>
  <si>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</si>
  <si>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</si>
  <si>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</si>
  <si>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</si>
  <si>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</si>
  <si>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</si>
  <si>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</si>
  <si>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</si>
  <si>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</si>
  <si>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</si>
  <si>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</si>
  <si>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</si>
  <si>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</si>
  <si>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</si>
  <si>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</si>
  <si>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</si>
  <si>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</si>
  <si>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</si>
  <si>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</si>
  <si>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</si>
  <si>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</si>
  <si>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</si>
  <si>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</si>
  <si>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</si>
  <si>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</si>
  <si>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</si>
  <si>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</si>
  <si>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</si>
  <si>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</si>
  <si>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</si>
  <si>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</si>
  <si>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</si>
  <si>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</si>
  <si>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</si>
  <si>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</si>
  <si>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</si>
  <si>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</si>
  <si>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</si>
  <si>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</si>
  <si>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</si>
  <si>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</si>
  <si>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</si>
  <si>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</si>
  <si>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</si>
  <si>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</si>
  <si>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</si>
  <si>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</si>
  <si>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</si>
  <si>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</si>
  <si>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</si>
  <si>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</si>
  <si>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</si>
  <si>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</si>
  <si>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</si>
  <si>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</si>
  <si>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</si>
  <si>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</si>
  <si>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</si>
  <si>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</si>
  <si>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</si>
  <si>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</si>
  <si>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</si>
  <si>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</si>
  <si>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</si>
  <si>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</si>
  <si>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</si>
  <si>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</si>
  <si>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</si>
  <si>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</si>
  <si>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</si>
  <si>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</si>
  <si>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</si>
  <si>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</si>
  <si>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</si>
  <si>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</si>
  <si>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</si>
  <si>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</si>
  <si>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</si>
  <si>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</si>
  <si>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</si>
  <si>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</si>
  <si>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</si>
  <si>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</si>
  <si>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</si>
  <si>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</si>
  <si>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</si>
  <si>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</si>
  <si>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</si>
  <si>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</si>
  <si>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</si>
  <si>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</si>
  <si>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</si>
  <si>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</si>
  <si>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</si>
  <si>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</si>
  <si>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</si>
  <si>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</si>
  <si>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</si>
  <si>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</si>
  <si>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</si>
  <si>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</si>
  <si>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</si>
  <si>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</si>
  <si>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</si>
  <si>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</si>
  <si>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</si>
  <si>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</si>
  <si>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</si>
  <si>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</si>
  <si>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</si>
  <si>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</si>
  <si>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</si>
  <si>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</si>
  <si>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</si>
  <si>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</si>
  <si>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</si>
  <si>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</si>
  <si>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</si>
  <si>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</si>
  <si>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</si>
  <si>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</si>
  <si>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</si>
  <si>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</si>
  <si>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</si>
  <si>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</si>
  <si>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</si>
  <si>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</si>
  <si>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</si>
  <si>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</si>
  <si>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</si>
  <si>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</si>
  <si>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</si>
  <si>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</si>
  <si>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</si>
  <si>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</si>
  <si>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</si>
  <si>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</si>
  <si>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</si>
  <si>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</si>
  <si>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</si>
  <si>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</si>
  <si>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</si>
  <si>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</si>
  <si>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</si>
  <si>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</si>
  <si>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</si>
  <si>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</si>
  <si>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</si>
  <si>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</si>
  <si>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</si>
  <si>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</si>
  <si>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</si>
  <si>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</si>
  <si>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</si>
  <si>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</si>
  <si>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</si>
  <si>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</si>
  <si>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</si>
  <si>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</si>
  <si>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</si>
  <si>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</si>
  <si>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</si>
  <si>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</si>
  <si>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</si>
  <si>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</si>
  <si>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</si>
  <si>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</si>
  <si>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</si>
  <si>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</si>
  <si>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</si>
  <si>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</si>
  <si>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</si>
  <si>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</si>
  <si>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</si>
  <si>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</si>
  <si>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</si>
  <si>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</si>
  <si>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</si>
  <si>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</si>
  <si>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</si>
  <si>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</si>
  <si>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</si>
  <si>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</si>
  <si>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</si>
  <si>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</si>
  <si>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</si>
  <si>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</si>
  <si>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</si>
  <si>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</si>
  <si>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</si>
  <si>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</si>
  <si>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</si>
  <si>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</si>
  <si>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</si>
  <si>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</si>
  <si>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</si>
  <si>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</si>
  <si>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</si>
  <si>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</si>
  <si>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</si>
  <si>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</si>
  <si>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</si>
  <si>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</si>
  <si>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</si>
  <si>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</si>
  <si>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</si>
  <si>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</si>
  <si>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</si>
  <si>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</si>
  <si>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</si>
  <si>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</si>
  <si>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</si>
  <si>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</si>
  <si>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</si>
  <si>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</si>
  <si>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</si>
  <si>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</si>
  <si>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</si>
  <si>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</si>
  <si>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</si>
  <si>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</si>
  <si>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</si>
  <si>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</si>
  <si>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</si>
  <si>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</si>
  <si>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</si>
  <si>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</si>
  <si>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</si>
  <si>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</si>
  <si>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</si>
  <si>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</si>
  <si>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</si>
  <si>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</si>
  <si>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</si>
  <si>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</si>
  <si>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</si>
  <si>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</si>
  <si>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</si>
  <si>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</si>
  <si>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</si>
  <si>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</si>
  <si>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</si>
  <si>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</si>
  <si>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</si>
  <si>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</si>
  <si>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</si>
  <si>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</si>
  <si>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</si>
  <si>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</si>
  <si>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</si>
  <si>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</si>
  <si>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</si>
  <si>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</si>
  <si>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</si>
  <si>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</si>
  <si>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</si>
  <si>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</si>
  <si>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</si>
  <si>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</si>
  <si>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</si>
  <si>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</si>
  <si>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</si>
  <si>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</si>
  <si>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</si>
  <si>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</si>
  <si>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</si>
  <si>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</si>
  <si>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</si>
  <si>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</si>
  <si>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</si>
  <si>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</si>
  <si>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</si>
  <si>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</si>
  <si>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</si>
  <si>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</si>
  <si>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</si>
  <si>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</si>
  <si>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</si>
  <si>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</si>
  <si>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</si>
  <si>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</si>
  <si>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</si>
  <si>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</si>
  <si>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</si>
  <si>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</si>
  <si>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</si>
  <si>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</si>
  <si>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</si>
  <si>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</si>
  <si>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</si>
  <si>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</si>
  <si>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</si>
  <si>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</si>
  <si>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</si>
  <si>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</si>
  <si>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</si>
  <si>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</si>
  <si>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</si>
  <si>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</si>
  <si>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</si>
  <si>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</si>
  <si>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</si>
  <si>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</si>
  <si>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</si>
  <si>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</si>
  <si>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</si>
  <si>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</si>
  <si>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</si>
  <si>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</si>
  <si>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</si>
  <si>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</si>
  <si>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</si>
  <si>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</si>
  <si>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</si>
  <si>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</si>
  <si>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</si>
  <si>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</si>
  <si>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</si>
  <si>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</si>
  <si>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</si>
  <si>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</si>
  <si>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</si>
  <si>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</si>
  <si>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</si>
  <si>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</si>
  <si>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</si>
  <si>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</si>
  <si>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</si>
  <si>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</si>
  <si>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</si>
  <si>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</si>
  <si>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</si>
  <si>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</si>
  <si>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</si>
  <si>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</si>
  <si>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</si>
  <si>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</si>
  <si>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</si>
  <si>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</si>
  <si>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</si>
  <si>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</si>
  <si>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</si>
  <si>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</si>
  <si>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</si>
  <si>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</si>
  <si>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</si>
  <si>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</si>
  <si>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</si>
  <si>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</si>
  <si>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</si>
  <si>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</si>
  <si>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</si>
  <si>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</si>
  <si>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</si>
  <si>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</si>
  <si>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</si>
  <si>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</si>
  <si>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</si>
  <si>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</si>
  <si>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</si>
  <si>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</si>
  <si>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</si>
  <si>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</si>
  <si>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</si>
  <si>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</si>
  <si>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</si>
  <si>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</si>
  <si>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</si>
  <si>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</si>
  <si>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</si>
  <si>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</si>
  <si>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</si>
  <si>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</si>
  <si>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</si>
  <si>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</si>
  <si>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</si>
  <si>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</si>
  <si>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</si>
  <si>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</si>
  <si>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</si>
  <si>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</si>
  <si>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</si>
  <si>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</si>
  <si>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</si>
  <si>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</si>
  <si>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</si>
  <si>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</si>
  <si>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</si>
  <si>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</si>
  <si>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</si>
  <si>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</si>
  <si>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</si>
  <si>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</si>
  <si>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</si>
  <si>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</si>
  <si>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</si>
  <si>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</si>
  <si>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</si>
  <si>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</si>
  <si>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</si>
  <si>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</si>
  <si>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</si>
  <si>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</si>
  <si>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</si>
  <si>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</si>
  <si>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</si>
  <si>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</si>
  <si>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</si>
  <si>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</si>
  <si>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</si>
  <si>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</si>
  <si>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</si>
  <si>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</si>
  <si>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</si>
  <si>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</si>
  <si>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</si>
  <si>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</si>
  <si>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</si>
  <si>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</si>
  <si>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</si>
  <si>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</si>
  <si>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</si>
  <si>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</si>
  <si>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</si>
  <si>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</si>
  <si>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</si>
  <si>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</si>
  <si>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</si>
  <si>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</si>
  <si>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</si>
  <si>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</si>
  <si>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</si>
  <si>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</si>
  <si>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</si>
  <si>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</si>
  <si>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</si>
  <si>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</si>
  <si>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</si>
  <si>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</si>
  <si>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</si>
  <si>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</si>
  <si>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</si>
  <si>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</si>
  <si>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</si>
  <si>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</si>
  <si>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</si>
  <si>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</si>
  <si>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</si>
  <si>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</si>
  <si>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</si>
  <si>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</si>
  <si>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</si>
  <si>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</si>
  <si>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</si>
  <si>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</si>
  <si>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</si>
  <si>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</si>
  <si>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</si>
  <si>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</si>
  <si>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</si>
  <si>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</si>
  <si>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</si>
  <si>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</si>
  <si>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</si>
  <si>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</si>
  <si>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</si>
  <si>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</si>
  <si>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</si>
  <si>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</si>
  <si>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</si>
  <si>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</si>
  <si>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</si>
  <si>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</si>
  <si>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</si>
  <si>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</si>
  <si>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</si>
  <si>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</si>
  <si>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</si>
  <si>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</si>
  <si>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</si>
  <si>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</si>
  <si>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</si>
  <si>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</si>
  <si>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</si>
  <si>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</si>
  <si>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</si>
  <si>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</si>
  <si>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</si>
  <si>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</si>
  <si>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</si>
  <si>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</si>
  <si>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</si>
  <si>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</si>
  <si>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</si>
  <si>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</si>
  <si>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</si>
  <si>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</si>
  <si>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</si>
  <si>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</si>
  <si>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</si>
  <si>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</si>
  <si>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</si>
  <si>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</si>
  <si>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</si>
  <si>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</si>
  <si>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</si>
  <si>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</si>
  <si>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</si>
  <si>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</si>
  <si>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</si>
  <si>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</si>
  <si>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</si>
  <si>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</si>
  <si>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</si>
  <si>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</si>
  <si>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</si>
  <si>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</si>
  <si>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</si>
  <si>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</si>
  <si>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</si>
  <si>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</si>
  <si>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</si>
  <si>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</si>
  <si>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</si>
  <si>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</si>
  <si>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</si>
  <si>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</si>
  <si>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</si>
  <si>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</si>
  <si>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</si>
  <si>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</si>
  <si>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</si>
  <si>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</si>
  <si>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</si>
  <si>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</si>
  <si>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</si>
  <si>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</si>
  <si>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</si>
  <si>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</si>
  <si>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</si>
  <si>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</si>
  <si>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</si>
  <si>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</si>
  <si>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</si>
  <si>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</si>
  <si>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</si>
  <si>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</si>
  <si>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</si>
  <si>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</si>
  <si>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</si>
  <si>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</si>
  <si>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</si>
  <si>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</si>
  <si>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</si>
  <si>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</si>
  <si>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</si>
  <si>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</si>
  <si>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</si>
  <si>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</si>
  <si>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</si>
  <si>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</si>
  <si>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</si>
  <si>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</si>
  <si>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</si>
  <si>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</si>
  <si>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</si>
  <si>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</si>
  <si>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</si>
  <si>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</si>
  <si>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</si>
  <si>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</si>
  <si>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</si>
  <si>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</si>
  <si>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</si>
  <si>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</si>
  <si>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</si>
  <si>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</si>
  <si>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</si>
  <si>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</si>
  <si>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</si>
  <si>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</si>
  <si>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</si>
  <si>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</si>
  <si>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</si>
  <si>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</si>
  <si>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</si>
  <si>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</si>
  <si>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</si>
  <si>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</si>
  <si>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</si>
  <si>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</si>
  <si>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</si>
  <si>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</si>
  <si>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</si>
  <si>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</si>
  <si>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</si>
  <si>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</si>
  <si>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</si>
  <si>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</si>
  <si>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</si>
  <si>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</si>
  <si>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</si>
  <si>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</si>
  <si>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</si>
  <si>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</si>
  <si>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</si>
  <si>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</si>
  <si>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</si>
  <si>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</si>
  <si>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</si>
  <si>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</si>
  <si>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</si>
  <si>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</si>
  <si>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</si>
  <si>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</si>
  <si>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</si>
  <si>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</si>
  <si>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</si>
  <si>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</si>
  <si>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</si>
  <si>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</si>
  <si>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</si>
  <si>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</si>
  <si>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</si>
  <si>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</si>
  <si>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</si>
  <si>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</si>
  <si>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</si>
  <si>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</si>
  <si>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</si>
  <si>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</si>
  <si>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</si>
  <si>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</si>
  <si>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</si>
  <si>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</si>
  <si>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</si>
  <si>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</si>
  <si>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</si>
  <si>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</si>
  <si>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</si>
  <si>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</si>
  <si>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</si>
  <si>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</si>
  <si>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</si>
  <si>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</si>
  <si>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</si>
  <si>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</si>
  <si>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</si>
  <si>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</si>
  <si>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</si>
  <si>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</si>
  <si>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</si>
  <si>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</si>
  <si>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</si>
  <si>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</si>
  <si>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</si>
  <si>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</si>
  <si>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</si>
  <si>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</si>
  <si>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</si>
  <si>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</si>
  <si>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</si>
  <si>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</si>
  <si>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</si>
  <si>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</si>
  <si>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</si>
  <si>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</si>
  <si>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</si>
  <si>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</si>
  <si>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</si>
  <si>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</si>
  <si>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</si>
  <si>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</si>
  <si>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</si>
  <si>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</si>
  <si>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</si>
  <si>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</si>
  <si>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</si>
  <si>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</si>
  <si>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</si>
  <si>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</si>
  <si>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</si>
  <si>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</si>
  <si>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</si>
  <si>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</si>
  <si>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</si>
  <si>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</si>
  <si>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</si>
  <si>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</si>
  <si>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</si>
  <si>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</si>
  <si>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</si>
  <si>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</si>
  <si>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</si>
  <si>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</si>
  <si>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</si>
  <si>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</si>
  <si>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</si>
  <si>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</si>
  <si>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</si>
  <si>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</si>
  <si>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</si>
  <si>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</si>
  <si>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</si>
  <si>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</si>
  <si>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</si>
  <si>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</si>
  <si>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</si>
  <si>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</si>
  <si>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</si>
  <si>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</si>
  <si>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</si>
  <si>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</si>
  <si>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</si>
  <si>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</si>
  <si>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</si>
  <si>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</si>
  <si>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</si>
  <si>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</si>
  <si>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</si>
  <si>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</si>
  <si>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</si>
  <si>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</si>
  <si>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</si>
  <si>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</si>
  <si>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</si>
  <si>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</si>
  <si>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</si>
  <si>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</si>
  <si>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</si>
  <si>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</si>
  <si>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</si>
  <si>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</si>
  <si>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</si>
  <si>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</si>
  <si>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</si>
  <si>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</si>
  <si>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</si>
  <si>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</si>
  <si>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</si>
  <si>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</si>
  <si>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</si>
  <si>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</si>
  <si>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</si>
  <si>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</si>
  <si>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</si>
  <si>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</si>
  <si>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</si>
  <si>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</si>
  <si>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</si>
  <si>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</si>
  <si>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</si>
  <si>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</si>
  <si>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</si>
  <si>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</si>
  <si>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</si>
  <si>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</si>
  <si>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</si>
  <si>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</si>
  <si>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</si>
  <si>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</si>
  <si>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</si>
  <si>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</si>
  <si>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</si>
  <si>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</si>
  <si>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</si>
  <si>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</si>
  <si>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</si>
  <si>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</si>
  <si>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</si>
  <si>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</si>
  <si>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</si>
  <si>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</si>
  <si>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</si>
  <si>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</si>
  <si>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</si>
  <si>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</si>
  <si>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</si>
  <si>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</si>
  <si>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</si>
  <si>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</si>
  <si>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</si>
  <si>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</si>
  <si>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</si>
  <si>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</si>
  <si>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</si>
  <si>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</si>
  <si>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</si>
  <si>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</si>
  <si>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</si>
  <si>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</si>
  <si>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</si>
  <si>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</si>
  <si>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</si>
  <si>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</si>
  <si>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</si>
  <si>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</si>
  <si>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</si>
  <si>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</si>
  <si>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</si>
  <si>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</si>
  <si>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</si>
  <si>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</si>
  <si>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</si>
  <si>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</si>
  <si>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</si>
  <si>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</si>
  <si>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</si>
  <si>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</si>
  <si>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</si>
  <si>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</si>
  <si>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</si>
  <si>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</si>
  <si>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</si>
  <si>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</si>
  <si>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</si>
  <si>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</si>
  <si>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</si>
  <si>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</si>
  <si>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</si>
  <si>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</si>
  <si>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</si>
  <si>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</si>
  <si>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</si>
  <si>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</si>
  <si>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</si>
  <si>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</si>
  <si>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</si>
  <si>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</si>
  <si>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</si>
  <si>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</si>
  <si>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</si>
  <si>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</si>
  <si>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</si>
  <si>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</si>
  <si>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</si>
  <si>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</si>
  <si>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</si>
  <si>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</si>
  <si>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</si>
  <si>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</si>
  <si>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</si>
  <si>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</si>
  <si>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</si>
  <si>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</si>
  <si>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</si>
  <si>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</si>
  <si>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</si>
  <si>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</si>
  <si>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</si>
  <si>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</si>
  <si>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</si>
  <si>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</si>
  <si>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</si>
  <si>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</si>
  <si>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</si>
  <si>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</si>
  <si>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</si>
  <si>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</si>
  <si>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</si>
  <si>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</si>
  <si>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</si>
  <si>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</si>
  <si>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</si>
  <si>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</si>
  <si>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</si>
  <si>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</si>
  <si>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</si>
  <si>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</si>
  <si>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</si>
  <si>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</si>
  <si>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</si>
  <si>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</si>
  <si>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</si>
  <si>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</si>
  <si>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</si>
  <si>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</si>
  <si>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</si>
  <si>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</si>
  <si>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</si>
  <si>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</si>
  <si>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</si>
  <si>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</si>
  <si>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</si>
  <si>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</si>
  <si>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</si>
  <si>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</si>
  <si>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</si>
  <si>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</si>
  <si>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</si>
  <si>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</si>
  <si>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</si>
  <si>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</si>
  <si>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</si>
  <si>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</si>
  <si>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</si>
  <si>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</si>
  <si>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</si>
  <si>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</si>
  <si>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</si>
  <si>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</si>
  <si>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</si>
  <si>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</si>
  <si>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</si>
  <si>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</si>
  <si>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</si>
  <si>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</si>
  <si>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</si>
  <si>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</si>
  <si>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</si>
  <si>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</si>
  <si>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</si>
  <si>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</si>
  <si>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</si>
  <si>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</si>
  <si>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</si>
  <si>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</si>
  <si>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</si>
  <si>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</si>
  <si>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</si>
  <si>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</si>
  <si>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</si>
  <si>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</si>
  <si>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</si>
  <si>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</si>
  <si>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</si>
  <si>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</si>
  <si>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</si>
  <si>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</si>
  <si>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</si>
  <si>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</si>
  <si>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</si>
  <si>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</si>
  <si>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</si>
  <si>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</si>
  <si>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</si>
  <si>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</si>
  <si>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</si>
  <si>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</si>
  <si>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</si>
  <si>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</si>
  <si>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</si>
  <si>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</si>
  <si>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</si>
  <si>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</si>
  <si>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</si>
  <si>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</si>
  <si>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</si>
  <si>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</si>
  <si>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</si>
  <si>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</si>
  <si>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</si>
  <si>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</si>
  <si>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</si>
  <si>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</si>
  <si>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</si>
  <si>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</si>
  <si>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</si>
  <si>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</si>
  <si>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</si>
  <si>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</si>
  <si>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</si>
  <si>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</si>
  <si>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</si>
  <si>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</si>
  <si>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</si>
  <si>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</si>
  <si>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</si>
  <si>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</si>
  <si>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</si>
  <si>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</si>
  <si>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</si>
  <si>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</si>
  <si>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</si>
  <si>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</si>
  <si>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</si>
  <si>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</si>
  <si>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</si>
  <si>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</si>
  <si>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</si>
  <si>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</si>
  <si>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</si>
  <si>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</si>
  <si>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</si>
  <si>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</si>
  <si>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</si>
  <si>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</si>
  <si>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</si>
  <si>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</si>
  <si>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</si>
  <si>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</si>
  <si>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</si>
  <si>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</si>
  <si>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</si>
  <si>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</si>
  <si>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</si>
  <si>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</si>
  <si>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</si>
  <si>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</si>
  <si>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</si>
  <si>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</si>
  <si>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</si>
  <si>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</si>
  <si>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</si>
  <si>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</si>
  <si>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</si>
  <si>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</si>
  <si>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</si>
  <si>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</si>
  <si>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</si>
  <si>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</si>
  <si>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</si>
  <si>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</si>
  <si>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</si>
  <si>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</si>
  <si>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</si>
  <si>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</si>
  <si>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</si>
  <si>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</si>
  <si>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</si>
  <si>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</si>
  <si>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</si>
  <si>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</si>
  <si>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</si>
  <si>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</si>
  <si>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</si>
  <si>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</si>
  <si>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</si>
  <si>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</si>
  <si>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</si>
  <si>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</si>
  <si>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</si>
  <si>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</si>
  <si>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</si>
  <si>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</si>
  <si>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</si>
  <si>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</si>
  <si>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</si>
  <si>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</si>
  <si>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</si>
  <si>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</si>
  <si>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</si>
  <si>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</si>
  <si>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</si>
  <si>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</si>
  <si>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</si>
  <si>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</si>
  <si>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</si>
  <si>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</si>
  <si>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</si>
  <si>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</si>
  <si>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</si>
  <si>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</si>
  <si>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</si>
  <si>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</si>
  <si>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</si>
  <si>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</si>
  <si>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</si>
  <si>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</si>
  <si>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</si>
  <si>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</si>
  <si>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</si>
  <si>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</si>
  <si>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</si>
  <si>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</si>
  <si>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</si>
  <si>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</si>
  <si>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</si>
  <si>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</si>
  <si>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</si>
  <si>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</si>
  <si>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</si>
  <si>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</si>
  <si>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</si>
  <si>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</si>
  <si>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</si>
  <si>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</si>
  <si>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</si>
  <si>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</si>
  <si>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</si>
  <si>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</si>
  <si>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</si>
  <si>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</si>
  <si>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</si>
  <si>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</si>
  <si>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</si>
  <si>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</si>
  <si>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</si>
  <si>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</si>
  <si>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</si>
  <si>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</si>
  <si>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</si>
  <si>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</si>
  <si>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</si>
  <si>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</si>
  <si>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</si>
  <si>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</si>
  <si>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</si>
  <si>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</si>
  <si>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</si>
  <si>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</si>
  <si>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</si>
  <si>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</si>
  <si>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</si>
  <si>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</si>
  <si>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</si>
  <si>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</si>
  <si>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</si>
  <si>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</si>
  <si>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</si>
  <si>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</si>
  <si>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</si>
  <si>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</si>
  <si>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</si>
  <si>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</si>
  <si>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</si>
  <si>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</si>
  <si>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</si>
  <si>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</si>
  <si>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</si>
  <si>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</si>
  <si>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</si>
  <si>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</si>
  <si>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</si>
  <si>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</si>
  <si>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</si>
  <si>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</si>
  <si>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</si>
  <si>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</si>
  <si>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</si>
  <si>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</si>
  <si>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</si>
  <si>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</si>
  <si>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</si>
  <si>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</si>
  <si>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</si>
  <si>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</si>
  <si>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</si>
  <si>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</si>
  <si>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</si>
  <si>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</si>
  <si>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</si>
  <si>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</si>
  <si>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</si>
  <si>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</si>
  <si>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</si>
  <si>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</si>
  <si>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</si>
  <si>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</si>
  <si>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</si>
  <si>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</si>
  <si>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</si>
  <si>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</si>
  <si>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</si>
  <si>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</si>
  <si>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</si>
  <si>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</si>
  <si>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</si>
  <si>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</si>
  <si>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</si>
  <si>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</si>
  <si>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</si>
  <si>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</si>
  <si>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</si>
  <si>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</si>
  <si>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</si>
  <si>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</si>
  <si>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</si>
  <si>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</si>
  <si>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</si>
  <si>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</si>
  <si>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</si>
  <si>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</si>
  <si>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</si>
  <si>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</si>
  <si>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</si>
  <si>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</si>
  <si>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</si>
  <si>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</si>
  <si>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</si>
  <si>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</si>
  <si>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</si>
  <si>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</si>
  <si>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</si>
  <si>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</si>
  <si>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</si>
  <si>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</si>
  <si>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</si>
  <si>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</si>
  <si>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</si>
  <si>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</si>
  <si>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</si>
  <si>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</si>
  <si>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</si>
  <si>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</si>
  <si>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</si>
  <si>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</si>
  <si>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</si>
  <si>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</si>
  <si>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</si>
  <si>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</si>
  <si>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</si>
  <si>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</si>
  <si>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</si>
  <si>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</si>
  <si>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</si>
  <si>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</si>
  <si>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</si>
  <si>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</si>
  <si>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</si>
  <si>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</si>
  <si>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</si>
  <si>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</si>
  <si>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</si>
  <si>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</si>
  <si>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</si>
  <si>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</si>
  <si>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</si>
  <si>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</si>
  <si>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</si>
  <si>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</si>
  <si>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</si>
  <si>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</si>
  <si>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</si>
  <si>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</si>
  <si>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</si>
  <si>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</si>
  <si>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</si>
  <si>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</si>
  <si>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</si>
  <si>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</si>
  <si>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</si>
  <si>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</si>
  <si>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</si>
  <si>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</si>
  <si>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</si>
  <si>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</si>
  <si>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</si>
  <si>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</si>
  <si>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</si>
  <si>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</si>
  <si>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</si>
  <si>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</si>
  <si>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</si>
  <si>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</si>
  <si>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</si>
  <si>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</si>
  <si>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</si>
  <si>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</si>
  <si>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</si>
  <si>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</si>
  <si>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</si>
  <si>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</si>
  <si>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</si>
  <si>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</si>
  <si>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</si>
  <si>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</si>
  <si>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</si>
  <si>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</si>
  <si>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</si>
  <si>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</si>
  <si>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</si>
  <si>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</si>
  <si>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</si>
  <si>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</si>
  <si>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</si>
  <si>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</si>
  <si>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</si>
  <si>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</si>
  <si>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</si>
  <si>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</si>
  <si>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</si>
  <si>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</si>
  <si>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</si>
  <si>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</si>
  <si>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</si>
  <si>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</si>
  <si>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</si>
  <si>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</si>
  <si>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</si>
  <si>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</si>
  <si>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</si>
  <si>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</si>
  <si>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</si>
  <si>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</si>
  <si>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</si>
  <si>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</si>
  <si>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</si>
  <si>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</si>
  <si>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</si>
  <si>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</si>
  <si>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</si>
  <si>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</si>
  <si>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</si>
  <si>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</si>
  <si>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</si>
  <si>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</si>
  <si>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</si>
  <si>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</si>
  <si>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</si>
  <si>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</si>
  <si>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</si>
  <si>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</si>
  <si>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</si>
  <si>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</si>
  <si>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</si>
  <si>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</si>
  <si>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</si>
  <si>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</si>
  <si>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</si>
  <si>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</si>
  <si>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</si>
  <si>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</si>
  <si>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</si>
  <si>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</si>
  <si>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</si>
  <si>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</si>
  <si>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</si>
  <si>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</si>
  <si>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</si>
  <si>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</si>
  <si>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</si>
  <si>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</si>
  <si>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</si>
  <si>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</si>
  <si>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</si>
  <si>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</si>
  <si>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</si>
  <si>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</si>
  <si>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</si>
  <si>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</si>
  <si>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</si>
  <si>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</si>
  <si>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</si>
  <si>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</si>
  <si>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</si>
  <si>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</si>
  <si>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</si>
  <si>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</si>
  <si>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</si>
  <si>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</si>
  <si>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</si>
  <si>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</si>
  <si>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</si>
  <si>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</si>
  <si>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</si>
  <si>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</si>
  <si>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</si>
  <si>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</si>
  <si>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</si>
  <si>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</si>
  <si>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</si>
  <si>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</si>
  <si>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</si>
  <si>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</si>
  <si>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</si>
  <si>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</si>
  <si>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</si>
  <si>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</si>
  <si>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</si>
  <si>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</si>
  <si>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</si>
  <si>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</si>
  <si>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</si>
  <si>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</si>
  <si>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</si>
  <si>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</si>
  <si>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</si>
  <si>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</si>
  <si>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</si>
  <si>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</si>
  <si>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</si>
  <si>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</si>
  <si>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</si>
  <si>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</si>
  <si>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</si>
  <si>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</si>
  <si>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</si>
  <si>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</si>
  <si>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</si>
  <si>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</si>
  <si>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</si>
  <si>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</si>
  <si>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</si>
  <si>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</si>
  <si>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</si>
  <si>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</si>
  <si>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</si>
  <si>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</si>
  <si>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</si>
  <si>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</si>
  <si>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</si>
  <si>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</si>
  <si>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</si>
  <si>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</si>
  <si>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</si>
  <si>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</si>
  <si>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</si>
  <si>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</si>
  <si>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</si>
  <si>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</si>
  <si>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</si>
  <si>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</si>
  <si>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</si>
  <si>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</si>
  <si>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</si>
  <si>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</si>
  <si>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</si>
  <si>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</si>
  <si>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</si>
  <si>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</si>
  <si>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</si>
  <si>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</si>
  <si>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</si>
  <si>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</si>
  <si>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</si>
  <si>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</si>
  <si>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</si>
  <si>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</si>
  <si>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</si>
  <si>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</si>
  <si>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</si>
  <si>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</si>
  <si>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</si>
  <si>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</si>
  <si>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</si>
  <si>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</si>
  <si>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</si>
  <si>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</si>
  <si>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</si>
  <si>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</si>
  <si>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</si>
  <si>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</si>
  <si>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</si>
  <si>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</si>
  <si>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</si>
  <si>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</si>
  <si>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</si>
  <si>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</si>
  <si>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</si>
  <si>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</si>
  <si>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</si>
  <si>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</si>
  <si>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</si>
  <si>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</si>
  <si>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</si>
  <si>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</si>
  <si>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</si>
  <si>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</si>
  <si>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</si>
  <si>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</si>
  <si>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</si>
  <si>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</si>
  <si>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</si>
  <si>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</si>
  <si>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</si>
  <si>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</si>
  <si>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</si>
  <si>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</si>
  <si>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</si>
  <si>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</si>
  <si>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</si>
  <si>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</si>
  <si>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</si>
  <si>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</si>
  <si>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</si>
  <si>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</si>
  <si>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</si>
  <si>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</si>
  <si>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</si>
  <si>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</si>
  <si>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</si>
  <si>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</si>
  <si>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</si>
  <si>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</si>
  <si>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</si>
  <si>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</si>
  <si>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</si>
  <si>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</si>
  <si>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</si>
  <si>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</si>
  <si>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</si>
  <si>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</si>
  <si>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</si>
  <si>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</si>
  <si>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</si>
  <si>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</si>
  <si>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</si>
  <si>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</si>
  <si>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</si>
  <si>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</si>
  <si>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</si>
  <si>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</si>
  <si>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</si>
  <si>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</si>
  <si>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</si>
  <si>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</si>
  <si>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</si>
  <si>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</si>
  <si>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</si>
  <si>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</si>
  <si>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</si>
  <si>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</si>
  <si>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</si>
  <si>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</si>
  <si>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</si>
  <si>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</si>
  <si>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</si>
  <si>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</si>
  <si>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</si>
  <si>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</si>
  <si>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</si>
  <si>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</si>
  <si>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</si>
  <si>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</si>
  <si>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</si>
  <si>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</si>
  <si>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</si>
  <si>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</si>
  <si>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</si>
  <si>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</si>
  <si>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</si>
  <si>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</si>
  <si>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</si>
  <si>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</si>
  <si>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</si>
  <si>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</si>
  <si>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</si>
  <si>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</si>
  <si>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</si>
  <si>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</si>
  <si>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</si>
  <si>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</si>
  <si>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</si>
  <si>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</si>
  <si>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</si>
  <si>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</si>
  <si>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</si>
  <si>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</si>
  <si>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</si>
  <si>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</si>
  <si>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</si>
  <si>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</si>
  <si>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</si>
  <si>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</si>
  <si>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</si>
  <si>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</si>
  <si>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</si>
  <si>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</si>
  <si>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</si>
  <si>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</si>
  <si>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</si>
  <si>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</si>
  <si>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</si>
  <si>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</si>
  <si>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</si>
  <si>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</si>
  <si>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</si>
  <si>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</si>
  <si>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</si>
  <si>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</si>
  <si>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</si>
  <si>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</si>
  <si>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</si>
  <si>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</si>
  <si>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</si>
  <si>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</si>
  <si>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</si>
  <si>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</si>
  <si>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</si>
  <si>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</si>
  <si>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</si>
  <si>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</si>
  <si>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</si>
  <si>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</si>
  <si>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</si>
  <si>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</si>
  <si>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</si>
  <si>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</si>
  <si>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</si>
  <si>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</si>
  <si>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</si>
  <si>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</si>
  <si>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</si>
  <si>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</si>
  <si>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</si>
  <si>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</si>
  <si>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</si>
  <si>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</si>
  <si>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</si>
  <si>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</si>
  <si>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</si>
  <si>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</si>
  <si>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</si>
  <si>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</si>
  <si>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</si>
  <si>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</si>
  <si>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</si>
  <si>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</si>
  <si>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</si>
  <si>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</si>
  <si>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</si>
  <si>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</si>
  <si>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</si>
  <si>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</si>
  <si>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</si>
  <si>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</si>
  <si>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</si>
  <si>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</si>
  <si>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</si>
  <si>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</si>
  <si>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</si>
  <si>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</si>
  <si>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</si>
  <si>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</si>
  <si>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</si>
  <si>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</si>
  <si>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</si>
  <si>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</si>
  <si>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</si>
  <si>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</si>
  <si>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</si>
  <si>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</si>
  <si>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</si>
  <si>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</si>
  <si>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</si>
  <si>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</si>
  <si>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</si>
  <si>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</si>
  <si>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</si>
  <si>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</si>
  <si>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</si>
  <si>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</si>
  <si>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</si>
  <si>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</si>
  <si>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</si>
  <si>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</si>
  <si>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</si>
  <si>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</si>
  <si>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</si>
  <si>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</si>
  <si>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</si>
  <si>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</si>
  <si>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</si>
  <si>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</si>
  <si>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</si>
  <si>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</si>
  <si>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</si>
  <si>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</si>
  <si>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</si>
  <si>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</si>
  <si>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</si>
  <si>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</si>
  <si>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</si>
  <si>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</si>
  <si>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</si>
  <si>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</si>
  <si>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</si>
  <si>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</si>
  <si>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</si>
  <si>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</si>
  <si>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</si>
  <si>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</si>
  <si>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</si>
  <si>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</si>
  <si>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</si>
  <si>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</si>
  <si>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</si>
  <si>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</si>
  <si>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</si>
  <si>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</si>
  <si>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</si>
  <si>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</si>
  <si>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</si>
  <si>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</si>
  <si>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</si>
  <si>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</si>
  <si>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</si>
  <si>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</si>
  <si>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</si>
  <si>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</si>
  <si>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</si>
  <si>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</si>
  <si>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</si>
  <si>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</si>
  <si>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</si>
  <si>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</si>
  <si>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</si>
  <si>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</si>
  <si>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</si>
  <si>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</si>
  <si>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</si>
  <si>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</si>
  <si>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</si>
  <si>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</si>
  <si>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</si>
  <si>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</si>
  <si>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</si>
  <si>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</si>
  <si>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</si>
  <si>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</si>
  <si>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</si>
  <si>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</si>
  <si>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</si>
  <si>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</si>
  <si>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</si>
  <si>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</si>
  <si>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</si>
  <si>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</si>
  <si>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</si>
  <si>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</si>
  <si>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</si>
  <si>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</si>
  <si>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</si>
  <si>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</si>
  <si>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</si>
  <si>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</si>
  <si>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</si>
  <si>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</si>
  <si>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</si>
  <si>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</si>
  <si>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</si>
  <si>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</si>
  <si>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</si>
  <si>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</si>
  <si>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</si>
  <si>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</si>
  <si>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</si>
  <si>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</si>
  <si>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</si>
  <si>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</si>
  <si>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</si>
  <si>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</si>
  <si>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</si>
  <si>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</si>
  <si>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</si>
  <si>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</si>
  <si>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</si>
  <si>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</si>
  <si>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</si>
  <si>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</si>
  <si>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</si>
  <si>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</si>
  <si>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</si>
  <si>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</si>
  <si>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</si>
  <si>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</si>
  <si>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</si>
  <si>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</si>
  <si>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</si>
  <si>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</si>
  <si>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</si>
  <si>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</si>
  <si>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</si>
  <si>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</si>
  <si>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</si>
  <si>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</si>
  <si>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</si>
  <si>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</si>
  <si>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</si>
  <si>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</si>
  <si>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</si>
  <si>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</si>
  <si>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</si>
  <si>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</si>
  <si>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</si>
  <si>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</si>
  <si>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</si>
  <si>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</si>
  <si>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</si>
  <si>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</si>
  <si>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</si>
  <si>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</si>
  <si>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</si>
  <si>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</si>
  <si>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</si>
  <si>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</si>
  <si>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</si>
  <si>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</si>
  <si>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</si>
  <si>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</si>
  <si>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</si>
  <si>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</si>
  <si>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</si>
  <si>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</si>
  <si>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</si>
  <si>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</si>
  <si>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</si>
  <si>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</si>
  <si>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</si>
  <si>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</si>
  <si>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</si>
  <si>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</si>
  <si>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</si>
  <si>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</si>
  <si>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</si>
  <si>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</si>
  <si>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</si>
  <si>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</si>
  <si>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</si>
  <si>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</si>
  <si>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</si>
  <si>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</si>
  <si>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</si>
  <si>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</si>
  <si>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</si>
  <si>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</si>
  <si>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</si>
  <si>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</si>
  <si>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</si>
  <si>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</si>
  <si>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</si>
  <si>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</si>
  <si>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</si>
  <si>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</si>
  <si>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</si>
  <si>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</si>
  <si>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</si>
  <si>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</si>
  <si>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</si>
  <si>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</si>
  <si>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</si>
  <si>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</si>
  <si>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</si>
  <si>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</si>
  <si>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</si>
  <si>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</si>
  <si>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</si>
  <si>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</si>
  <si>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</si>
  <si>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</si>
  <si>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</si>
  <si>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</si>
  <si>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</si>
  <si>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</si>
  <si>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</si>
  <si>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</si>
  <si>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</si>
  <si>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</si>
  <si>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</si>
  <si>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</si>
  <si>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</si>
  <si>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</si>
  <si>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</si>
  <si>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</si>
  <si>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</si>
  <si>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</si>
  <si>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</si>
  <si>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</si>
  <si>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</si>
  <si>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</si>
  <si>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</si>
  <si>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</si>
  <si>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</si>
  <si>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</si>
  <si>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</si>
  <si>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</si>
  <si>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</si>
  <si>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</si>
  <si>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</si>
  <si>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</si>
  <si>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</si>
  <si>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</si>
  <si>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</si>
  <si>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</si>
  <si>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</si>
  <si>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</si>
  <si>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</si>
  <si>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</si>
  <si>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</si>
  <si>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</si>
  <si>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</si>
  <si>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</si>
  <si>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</si>
  <si>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</si>
  <si>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</si>
  <si>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</si>
  <si>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</si>
  <si>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</si>
  <si>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</si>
  <si>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</si>
  <si>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</si>
  <si>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</si>
  <si>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</si>
  <si>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</si>
  <si>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</si>
  <si>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</si>
  <si>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</si>
  <si>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</si>
  <si>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</si>
  <si>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</si>
  <si>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</si>
  <si>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</si>
  <si>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</si>
  <si>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</si>
  <si>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</si>
  <si>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</si>
  <si>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</si>
  <si>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</si>
  <si>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</si>
  <si>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</si>
  <si>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</si>
  <si>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</si>
  <si>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</si>
  <si>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</si>
  <si>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</si>
  <si>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</si>
  <si>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</si>
  <si>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</si>
  <si>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</si>
  <si>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</si>
  <si>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</si>
  <si>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</si>
  <si>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</si>
  <si>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</si>
  <si>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</si>
  <si>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</si>
  <si>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</si>
  <si>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</si>
  <si>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</si>
  <si>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</si>
  <si>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</si>
  <si>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</si>
  <si>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</si>
  <si>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</si>
  <si>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</si>
  <si>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</si>
  <si>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</si>
  <si>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</si>
  <si>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</si>
  <si>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</si>
  <si>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</si>
  <si>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</si>
  <si>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</si>
  <si>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</si>
  <si>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</si>
  <si>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</si>
  <si>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</si>
  <si>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</si>
  <si>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</si>
  <si>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</si>
  <si>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</si>
  <si>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</si>
  <si>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</si>
  <si>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</si>
  <si>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</si>
  <si>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</si>
  <si>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</si>
  <si>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</si>
  <si>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</si>
  <si>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</si>
  <si>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</si>
  <si>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</si>
  <si>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</si>
  <si>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</si>
  <si>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</si>
  <si>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</si>
  <si>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</si>
  <si>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</si>
  <si>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</si>
  <si>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</si>
  <si>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</si>
  <si>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</si>
  <si>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</si>
  <si>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</si>
  <si>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</si>
  <si>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</si>
  <si>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</si>
  <si>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</si>
  <si>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</si>
  <si>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</si>
  <si>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</si>
  <si>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</si>
  <si>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</si>
  <si>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</si>
  <si>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</si>
  <si>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</si>
  <si>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</si>
  <si>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</si>
  <si>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</si>
  <si>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</si>
  <si>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</si>
  <si>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</si>
  <si>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</si>
  <si>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</si>
  <si>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</si>
  <si>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</si>
  <si>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</si>
  <si>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</si>
  <si>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</si>
  <si>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</si>
  <si>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</si>
  <si>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</si>
  <si>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</si>
  <si>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</si>
  <si>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</si>
  <si>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</si>
  <si>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</si>
  <si>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</si>
  <si>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</si>
  <si>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</si>
  <si>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</si>
  <si>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</si>
  <si>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</si>
  <si>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</si>
  <si>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</si>
  <si>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</si>
  <si>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</si>
  <si>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</si>
  <si>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</si>
  <si>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</si>
  <si>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</si>
  <si>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</si>
  <si>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</si>
  <si>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</si>
  <si>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</si>
  <si>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</si>
  <si>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</si>
  <si>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</si>
  <si>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</si>
  <si>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</si>
  <si>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</si>
  <si>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</si>
  <si>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</si>
  <si>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</si>
  <si>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</si>
  <si>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</si>
  <si>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</si>
  <si>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</si>
  <si>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</si>
  <si>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</si>
  <si>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</si>
  <si>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</si>
  <si>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</si>
  <si>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</si>
  <si>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</si>
  <si>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</si>
  <si>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</si>
  <si>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</si>
  <si>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</si>
  <si>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</si>
  <si>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</si>
  <si>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</si>
  <si>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</si>
  <si>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</si>
  <si>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</si>
  <si>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</si>
  <si>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</si>
  <si>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</si>
  <si>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</si>
  <si>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</si>
  <si>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</si>
  <si>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</si>
  <si>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</si>
  <si>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</si>
  <si>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</si>
  <si>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</si>
  <si>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</si>
  <si>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</si>
  <si>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</si>
  <si>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</si>
  <si>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</si>
  <si>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</si>
  <si>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</si>
  <si>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</si>
  <si>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</si>
  <si>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</si>
  <si>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</si>
  <si>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</si>
  <si>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</si>
  <si>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</si>
  <si>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</si>
  <si>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</si>
  <si>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</si>
  <si>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</si>
  <si>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</si>
  <si>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</si>
  <si>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</si>
  <si>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</si>
  <si>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</si>
  <si>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</si>
  <si>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</si>
  <si>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</si>
  <si>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</si>
  <si>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</si>
  <si>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</si>
  <si>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</si>
  <si>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</si>
  <si>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</si>
  <si>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</si>
  <si>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</si>
  <si>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</si>
  <si>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</si>
  <si>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</si>
  <si>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</si>
  <si>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</si>
  <si>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</si>
  <si>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</si>
  <si>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</si>
  <si>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</si>
  <si>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</si>
  <si>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</si>
  <si>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</si>
  <si>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</si>
  <si>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</si>
  <si>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</si>
  <si>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</si>
  <si>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</si>
  <si>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</si>
  <si>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</si>
  <si>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</si>
  <si>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</si>
  <si>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</si>
  <si>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</si>
  <si>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</si>
  <si>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</si>
  <si>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</si>
  <si>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</si>
  <si>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</si>
  <si>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</si>
  <si>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</si>
  <si>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</si>
  <si>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</si>
  <si>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</si>
  <si>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</si>
  <si>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</si>
  <si>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</si>
  <si>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</si>
  <si>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</si>
  <si>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</si>
  <si>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</si>
  <si>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</si>
  <si>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</si>
  <si>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</si>
  <si>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</si>
  <si>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</si>
  <si>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</si>
  <si>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</si>
  <si>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</si>
  <si>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</si>
  <si>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</si>
  <si>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</si>
  <si>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</si>
  <si>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</si>
  <si>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</si>
  <si>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</si>
  <si>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</si>
  <si>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</si>
  <si>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</si>
  <si>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</si>
  <si>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</si>
  <si>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</si>
  <si>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</si>
  <si>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</si>
  <si>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</si>
  <si>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</si>
  <si>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</si>
  <si>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</si>
  <si>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</si>
  <si>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</si>
  <si>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</si>
  <si>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</si>
  <si>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</si>
  <si>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</si>
  <si>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</si>
  <si>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</si>
  <si>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</si>
  <si>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</si>
  <si>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</si>
  <si>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</si>
  <si>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</si>
  <si>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</si>
  <si>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</si>
  <si>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</si>
  <si>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</si>
  <si>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</si>
  <si>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</si>
  <si>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</si>
  <si>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</si>
  <si>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</si>
  <si>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</si>
  <si>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</si>
  <si>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</si>
  <si>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</si>
  <si>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</si>
  <si>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</si>
  <si>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</si>
  <si>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</si>
  <si>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</si>
  <si>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</si>
  <si>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</si>
  <si>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</si>
  <si>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</si>
  <si>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</si>
  <si>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</si>
  <si>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</si>
  <si>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</si>
  <si>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</si>
  <si>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</si>
  <si>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</si>
  <si>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</si>
  <si>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</si>
  <si>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</si>
  <si>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</si>
  <si>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</si>
  <si>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</si>
  <si>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</si>
  <si>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</si>
  <si>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</si>
  <si>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</si>
  <si>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</si>
  <si>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</si>
  <si>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</si>
  <si>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</si>
  <si>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</si>
  <si>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</si>
  <si>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</si>
  <si>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</si>
  <si>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</si>
  <si>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</si>
  <si>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</si>
  <si>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</si>
  <si>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</si>
  <si>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</si>
  <si>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</si>
  <si>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</si>
  <si>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</si>
  <si>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</si>
  <si>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</si>
  <si>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</si>
  <si>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</si>
  <si>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</si>
  <si>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</si>
  <si>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</si>
  <si>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</si>
  <si>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</si>
  <si>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</si>
  <si>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</si>
  <si>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</si>
  <si>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</si>
  <si>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</si>
  <si>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</si>
  <si>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</si>
  <si>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</si>
  <si>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</si>
  <si>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</si>
  <si>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</si>
  <si>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</si>
  <si>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</si>
  <si>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</si>
  <si>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</si>
  <si>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</si>
  <si>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</si>
  <si>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</si>
  <si>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</si>
  <si>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</si>
  <si>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</si>
  <si>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</si>
  <si>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</si>
  <si>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</si>
  <si>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</si>
  <si>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</si>
  <si>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</si>
  <si>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</si>
  <si>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</si>
  <si>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</si>
  <si>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</si>
  <si>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</si>
  <si>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</si>
  <si>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</si>
  <si>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</si>
  <si>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</si>
  <si>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</si>
  <si>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</si>
  <si>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</si>
  <si>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</si>
  <si>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</si>
  <si>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</si>
  <si>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</si>
  <si>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</si>
  <si>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</si>
  <si>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</si>
  <si>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</si>
  <si>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</si>
  <si>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</si>
  <si>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</si>
  <si>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</si>
  <si>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</si>
  <si>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</si>
  <si>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</si>
  <si>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</si>
  <si>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</si>
  <si>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</si>
  <si>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</si>
  <si>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</si>
  <si>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</si>
  <si>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</si>
  <si>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</si>
  <si>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</si>
  <si>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</si>
  <si>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</si>
  <si>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</si>
  <si>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</si>
  <si>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</si>
  <si>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</si>
  <si>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</si>
  <si>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</si>
  <si>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</si>
  <si>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</si>
  <si>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</si>
  <si>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</si>
  <si>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</si>
  <si>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</si>
  <si>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</si>
  <si>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</si>
  <si>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</si>
  <si>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</si>
  <si>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</si>
  <si>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</si>
  <si>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</si>
  <si>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</si>
  <si>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</si>
  <si>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</si>
  <si>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</si>
  <si>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</si>
  <si>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</si>
  <si>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</si>
  <si>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</si>
  <si>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</si>
  <si>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</si>
  <si>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</si>
  <si>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</si>
  <si>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</si>
  <si>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</si>
  <si>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</si>
  <si>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</si>
  <si>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</si>
  <si>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</si>
  <si>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</si>
  <si>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</si>
  <si>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</si>
  <si>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</si>
  <si>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</si>
  <si>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</si>
  <si>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</si>
  <si>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</si>
  <si>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</si>
  <si>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</si>
  <si>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</si>
  <si>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</si>
  <si>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</si>
  <si>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</si>
  <si>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</si>
  <si>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</si>
  <si>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</si>
  <si>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</si>
  <si>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</si>
  <si>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</si>
  <si>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</si>
  <si>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</si>
  <si>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</si>
  <si>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</si>
  <si>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</si>
  <si>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</si>
  <si>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</si>
  <si>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</si>
  <si>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</si>
  <si>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</si>
  <si>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</si>
  <si>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</si>
  <si>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</si>
  <si>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</si>
  <si>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</si>
  <si>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</si>
  <si>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</si>
  <si>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</si>
  <si>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</si>
  <si>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</si>
  <si>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</si>
  <si>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</si>
  <si>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</si>
  <si>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</si>
  <si>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</si>
  <si>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</si>
  <si>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</si>
  <si>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</si>
  <si>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</si>
  <si>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</si>
  <si>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</si>
  <si>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</si>
  <si>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</si>
  <si>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</si>
  <si>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</si>
  <si>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</si>
  <si>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</si>
  <si>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</si>
  <si>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</si>
  <si>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</si>
  <si>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</si>
  <si>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</si>
  <si>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</si>
  <si>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</si>
  <si>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</si>
  <si>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</si>
  <si>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</si>
  <si>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</si>
  <si>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</si>
  <si>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</si>
  <si>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</si>
  <si>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</si>
  <si>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</si>
  <si>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</si>
  <si>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</si>
  <si>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</si>
  <si>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</si>
  <si>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</si>
  <si>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</si>
  <si>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</si>
  <si>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</si>
  <si>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</si>
  <si>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</si>
  <si>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</si>
  <si>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</si>
  <si>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</si>
  <si>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</si>
  <si>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</si>
  <si>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</si>
  <si>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</si>
  <si>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</si>
  <si>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</si>
  <si>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</si>
  <si>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</si>
  <si>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</si>
  <si>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</si>
  <si>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</si>
  <si>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</si>
  <si>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</si>
  <si>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</si>
  <si>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</si>
  <si>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</si>
  <si>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</si>
  <si>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</si>
  <si>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</si>
  <si>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</si>
  <si>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</si>
  <si>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</si>
  <si>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</si>
  <si>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</si>
  <si>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</si>
  <si>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</si>
  <si>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</si>
  <si>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</si>
  <si>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</si>
  <si>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</si>
  <si>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</si>
  <si>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</si>
  <si>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</si>
  <si>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</si>
  <si>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</si>
  <si>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</si>
  <si>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</si>
  <si>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</si>
  <si>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</si>
  <si>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</si>
  <si>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</si>
  <si>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</si>
  <si>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</si>
  <si>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</si>
  <si>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</si>
  <si>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</si>
  <si>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</si>
  <si>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</si>
  <si>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</si>
  <si>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</si>
  <si>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</si>
  <si>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</si>
  <si>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</si>
  <si>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</si>
  <si>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</si>
  <si>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</si>
  <si>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</si>
  <si>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</si>
  <si>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</si>
  <si>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</si>
  <si>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</si>
  <si>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</si>
  <si>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</si>
  <si>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</si>
  <si>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</si>
  <si>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</si>
  <si>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</si>
  <si>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</si>
  <si>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</si>
  <si>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</si>
  <si>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</si>
  <si>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</si>
  <si>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</si>
  <si>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</si>
  <si>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</si>
  <si>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</si>
  <si>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</si>
  <si>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</si>
  <si>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</si>
  <si>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</si>
  <si>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</si>
  <si>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</si>
  <si>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</si>
  <si>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</si>
  <si>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</si>
  <si>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</si>
  <si>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</si>
  <si>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</si>
  <si>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</si>
  <si>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</si>
  <si>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</si>
  <si>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</si>
  <si>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</si>
  <si>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</si>
  <si>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</si>
  <si>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</si>
  <si>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</si>
  <si>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</si>
  <si>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</si>
  <si>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</si>
  <si>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</si>
  <si>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</si>
  <si>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</si>
  <si>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</si>
  <si>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</si>
  <si>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</si>
  <si>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</si>
  <si>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</si>
  <si>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</si>
  <si>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</si>
  <si>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</si>
  <si>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</si>
  <si>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</si>
  <si>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</si>
  <si>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</si>
  <si>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</si>
  <si>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</si>
  <si>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</si>
  <si>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</si>
  <si>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</si>
  <si>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</si>
  <si>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</si>
  <si>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</si>
  <si>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</si>
  <si>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</si>
  <si>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</si>
  <si>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</si>
  <si>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</si>
  <si>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</si>
  <si>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</si>
  <si>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</si>
  <si>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</si>
  <si>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</si>
  <si>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</si>
  <si>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</si>
  <si>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</si>
  <si>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</si>
  <si>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</si>
  <si>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</si>
  <si>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</si>
  <si>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</si>
  <si>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</si>
  <si>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</si>
  <si>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</si>
  <si>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</si>
  <si>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</si>
  <si>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</si>
  <si>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</si>
  <si>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</si>
  <si>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</si>
  <si>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</si>
  <si>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</si>
  <si>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</si>
  <si>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</si>
  <si>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</si>
  <si>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</si>
  <si>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</si>
  <si>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</si>
  <si>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</si>
  <si>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</si>
  <si>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</si>
  <si>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</si>
  <si>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</si>
  <si>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</si>
  <si>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</si>
  <si>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</si>
  <si>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</si>
  <si>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</si>
  <si>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</si>
  <si>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</si>
  <si>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</si>
  <si>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</si>
  <si>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</si>
  <si>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</si>
  <si>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</si>
  <si>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</si>
  <si>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</si>
  <si>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</si>
  <si>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</si>
  <si>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</si>
  <si>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</si>
  <si>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</si>
  <si>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</si>
  <si>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</si>
  <si>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</si>
  <si>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</si>
  <si>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</si>
  <si>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</si>
  <si>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</si>
  <si>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</si>
  <si>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</si>
  <si>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</si>
  <si>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</si>
  <si>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</si>
  <si>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</si>
  <si>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</si>
  <si>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</si>
  <si>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</si>
  <si>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</si>
  <si>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</si>
  <si>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</si>
  <si>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</si>
  <si>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</si>
  <si>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</si>
  <si>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</si>
  <si>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</si>
  <si>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</si>
  <si>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</si>
  <si>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</si>
  <si>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</si>
  <si>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</si>
  <si>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</si>
  <si>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</si>
  <si>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</si>
  <si>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</si>
  <si>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</si>
  <si>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</si>
  <si>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</si>
  <si>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</si>
  <si>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</si>
  <si>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</si>
  <si>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</si>
  <si>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</si>
  <si>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</si>
  <si>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</si>
  <si>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</si>
  <si>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</si>
  <si>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</si>
  <si>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</si>
  <si>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</si>
  <si>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</si>
  <si>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</si>
  <si>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</si>
  <si>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</si>
  <si>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</si>
  <si>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</si>
  <si>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</si>
  <si>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</si>
  <si>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</si>
  <si>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</si>
  <si>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</si>
  <si>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</si>
  <si>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</si>
  <si>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</si>
  <si>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</si>
  <si>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</si>
  <si>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</si>
  <si>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</si>
  <si>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</si>
  <si>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</si>
  <si>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</si>
  <si>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</si>
  <si>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</si>
  <si>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</si>
  <si>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</si>
  <si>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</si>
  <si>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</si>
  <si>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</si>
  <si>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</si>
  <si>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</si>
  <si>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</si>
  <si>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</si>
  <si>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</si>
  <si>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</si>
  <si>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</si>
  <si>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</si>
  <si>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</si>
  <si>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</si>
  <si>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</si>
  <si>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</si>
  <si>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</si>
  <si>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</si>
  <si>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</si>
  <si>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</si>
  <si>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</si>
  <si>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</si>
  <si>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</si>
  <si>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</si>
  <si>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</si>
  <si>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</si>
  <si>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</si>
  <si>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</si>
  <si>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</si>
  <si>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</si>
  <si>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</si>
  <si>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</si>
  <si>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</si>
  <si>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</si>
  <si>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</si>
  <si>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</si>
  <si>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</si>
  <si>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</si>
  <si>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</si>
  <si>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</si>
  <si>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</si>
  <si>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</si>
  <si>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</si>
  <si>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</si>
  <si>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</si>
  <si>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</si>
  <si>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</si>
  <si>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</si>
  <si>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</si>
  <si>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</si>
  <si>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</si>
  <si>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</si>
  <si>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</si>
  <si>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</si>
  <si>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</si>
  <si>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</si>
  <si>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</si>
  <si>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</si>
  <si>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</si>
  <si>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</si>
  <si>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</si>
  <si>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</si>
  <si>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</si>
  <si>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</si>
  <si>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</si>
  <si>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</si>
  <si>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</si>
  <si>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</si>
  <si>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</si>
  <si>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</si>
  <si>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</si>
  <si>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</si>
  <si>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</si>
  <si>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</si>
  <si>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</si>
  <si>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</si>
  <si>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</si>
  <si>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</si>
  <si>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</si>
  <si>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</si>
  <si>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</si>
  <si>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</si>
  <si>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</si>
  <si>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</si>
  <si>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</si>
  <si>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</si>
  <si>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</si>
  <si>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</si>
  <si>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</si>
  <si>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</si>
  <si>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</si>
  <si>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</si>
  <si>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</si>
  <si>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</si>
  <si>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</si>
  <si>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</si>
  <si>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</si>
  <si>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</si>
  <si>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</si>
  <si>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</si>
  <si>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</si>
  <si>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</si>
  <si>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</si>
  <si>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</si>
  <si>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</si>
  <si>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</si>
  <si>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</si>
  <si>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</si>
  <si>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</si>
  <si>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</si>
  <si>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</si>
  <si>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</si>
  <si>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</si>
  <si>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</si>
  <si>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</si>
  <si>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</si>
  <si>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</si>
  <si>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</si>
  <si>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</si>
  <si>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</si>
  <si>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</si>
  <si>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</si>
  <si>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</si>
  <si>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</si>
  <si>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</si>
  <si>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</si>
  <si>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</si>
  <si>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</si>
  <si>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</si>
  <si>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</si>
  <si>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</si>
  <si>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</si>
  <si>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</si>
  <si>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</si>
  <si>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</si>
  <si>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</si>
  <si>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</si>
  <si>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</si>
  <si>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</si>
  <si>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</si>
  <si>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</si>
  <si>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</si>
  <si>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</si>
  <si>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</si>
  <si>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</si>
  <si>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</si>
  <si>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</si>
  <si>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</si>
  <si>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</si>
  <si>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</si>
  <si>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</si>
  <si>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</si>
  <si>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</si>
  <si>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</si>
  <si>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</si>
  <si>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</si>
  <si>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</si>
  <si>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</si>
  <si>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</si>
  <si>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</si>
  <si>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</si>
  <si>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</si>
  <si>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</si>
  <si>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</si>
  <si>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</si>
  <si>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</si>
  <si>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</si>
  <si>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</si>
  <si>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</si>
  <si>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</si>
  <si>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</si>
  <si>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</si>
  <si>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</si>
  <si>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</si>
  <si>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</si>
  <si>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</si>
  <si>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</si>
  <si>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</si>
  <si>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</si>
  <si>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</si>
  <si>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</si>
  <si>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</si>
  <si>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</si>
  <si>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</si>
  <si>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</si>
  <si>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</si>
  <si>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</si>
  <si>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</si>
  <si>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</si>
  <si>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</si>
  <si>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</si>
  <si>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</si>
  <si>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</si>
  <si>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</si>
  <si>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</si>
  <si>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</si>
  <si>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</si>
  <si>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</si>
  <si>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</si>
  <si>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</si>
  <si>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</si>
  <si>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</si>
  <si>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</si>
  <si>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</si>
  <si>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</si>
  <si>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</si>
  <si>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</si>
  <si>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</si>
  <si>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</si>
  <si>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</si>
  <si>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</si>
  <si>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</si>
  <si>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</si>
  <si>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</si>
  <si>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</si>
  <si>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</si>
  <si>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</si>
  <si>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</si>
  <si>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</si>
  <si>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</si>
  <si>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</si>
  <si>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</si>
  <si>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</si>
  <si>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</si>
  <si>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</si>
  <si>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</si>
  <si>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</si>
  <si>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</si>
  <si>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</si>
  <si>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</si>
  <si>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</si>
  <si>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</si>
  <si>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</si>
  <si>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</si>
  <si>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</si>
  <si>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</si>
  <si>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</si>
  <si>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</si>
  <si>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</si>
  <si>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</si>
  <si>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</si>
  <si>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</si>
  <si>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</si>
  <si>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</si>
  <si>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</si>
  <si>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</si>
  <si>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</si>
  <si>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</si>
  <si>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</si>
  <si>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</si>
  <si>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</si>
  <si>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</si>
  <si>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</si>
  <si>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</si>
  <si>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</si>
  <si>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</si>
  <si>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</si>
  <si>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</si>
  <si>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</si>
  <si>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</si>
  <si>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</si>
  <si>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</si>
  <si>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</si>
  <si>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</si>
  <si>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</si>
  <si>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</si>
  <si>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</si>
  <si>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</si>
  <si>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</si>
  <si>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</si>
  <si>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</si>
  <si>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</si>
  <si>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</si>
  <si>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</si>
  <si>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</si>
  <si>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</si>
  <si>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</si>
  <si>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</si>
  <si>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</si>
  <si>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</si>
  <si>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</si>
  <si>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</si>
  <si>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</si>
  <si>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</si>
  <si>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</si>
  <si>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</si>
  <si>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</si>
  <si>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</si>
  <si>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</si>
  <si>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</si>
  <si>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</si>
  <si>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</si>
  <si>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</si>
  <si>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</si>
  <si>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</si>
  <si>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</si>
  <si>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</si>
  <si>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</si>
  <si>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</si>
  <si>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</si>
  <si>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</si>
  <si>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</si>
  <si>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</si>
  <si>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</si>
  <si>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</si>
  <si>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</si>
  <si>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</si>
  <si>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</si>
  <si>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</si>
  <si>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</si>
  <si>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</si>
  <si>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</si>
  <si>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</si>
  <si>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</si>
  <si>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</si>
  <si>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</si>
  <si>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</si>
  <si>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</si>
  <si>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</si>
  <si>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</si>
  <si>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</si>
  <si>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</si>
  <si>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</si>
  <si>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</si>
  <si>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</si>
  <si>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</si>
  <si>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</si>
  <si>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</si>
  <si>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</si>
  <si>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</si>
  <si>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</si>
  <si>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</si>
  <si>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</si>
  <si>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</si>
  <si>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</si>
  <si>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</si>
  <si>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</si>
  <si>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</si>
  <si>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</si>
  <si>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</si>
  <si>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</si>
  <si>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</si>
  <si>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</si>
  <si>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</si>
  <si>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</si>
  <si>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</si>
  <si>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</si>
  <si>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</si>
  <si>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</si>
  <si>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</si>
  <si>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</si>
  <si>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</si>
  <si>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</si>
  <si>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</si>
  <si>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</si>
  <si>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</si>
  <si>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</si>
  <si>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</si>
  <si>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</si>
  <si>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</si>
  <si>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</si>
  <si>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</si>
  <si>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</si>
  <si>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</si>
  <si>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</si>
  <si>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</si>
  <si>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</si>
  <si>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</si>
  <si>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</si>
  <si>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</si>
  <si>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</si>
  <si>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</si>
  <si>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</si>
  <si>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</si>
  <si>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</si>
  <si>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</si>
  <si>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</si>
  <si>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</si>
  <si>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</si>
  <si>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</si>
  <si>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</si>
  <si>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</si>
  <si>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</si>
  <si>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</si>
  <si>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</si>
  <si>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</si>
  <si>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</si>
  <si>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</si>
  <si>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</si>
  <si>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</si>
  <si>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</si>
  <si>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</si>
  <si>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</si>
  <si>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</si>
  <si>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</si>
  <si>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</si>
  <si>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</si>
  <si>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</si>
  <si>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</si>
  <si>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</si>
  <si>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</si>
  <si>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</si>
  <si>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</si>
  <si>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</si>
  <si>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</si>
  <si>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</si>
  <si>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</si>
  <si>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</si>
  <si>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</si>
  <si>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</si>
  <si>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</si>
  <si>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</si>
  <si>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</si>
  <si>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</si>
  <si>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</si>
  <si>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</si>
  <si>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</si>
  <si>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</si>
  <si>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</si>
  <si>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</si>
  <si>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</si>
  <si>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</si>
  <si>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</si>
  <si>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</si>
  <si>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</si>
  <si>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</si>
  <si>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</si>
  <si>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</si>
  <si>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</si>
  <si>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</si>
  <si>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</si>
  <si>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</si>
  <si>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</si>
  <si>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</si>
  <si>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</si>
  <si>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</si>
  <si>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</si>
  <si>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</si>
  <si>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</si>
  <si>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</si>
  <si>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</si>
  <si>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</si>
  <si>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</si>
  <si>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</si>
  <si>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</si>
  <si>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</si>
  <si>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</si>
  <si>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</si>
  <si>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</si>
  <si>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</si>
  <si>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</si>
  <si>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</si>
  <si>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</si>
  <si>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</si>
  <si>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</si>
  <si>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</si>
  <si>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</si>
  <si>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</si>
  <si>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</si>
  <si>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</si>
  <si>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</si>
  <si>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</si>
  <si>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</si>
  <si>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</si>
  <si>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</si>
  <si>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</si>
  <si>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</si>
  <si>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</si>
  <si>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</si>
  <si>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</si>
  <si>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</si>
  <si>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</si>
  <si>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</si>
  <si>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</si>
  <si>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</si>
  <si>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</si>
  <si>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</si>
  <si>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</si>
  <si>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</si>
  <si>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</si>
  <si>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</si>
  <si>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</si>
  <si>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</si>
  <si>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</si>
  <si>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</si>
  <si>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</si>
  <si>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</si>
  <si>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</si>
  <si>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</si>
  <si>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</si>
  <si>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</si>
  <si>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</si>
  <si>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</si>
  <si>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</si>
  <si>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</si>
  <si>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</si>
  <si>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</si>
  <si>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</si>
  <si>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</si>
  <si>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</si>
  <si>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</si>
  <si>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</si>
  <si>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</si>
  <si>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</si>
  <si>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</si>
  <si>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</si>
  <si>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</si>
  <si>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</si>
  <si>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</si>
  <si>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</si>
  <si>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</si>
  <si>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</si>
  <si>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</si>
  <si>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</si>
  <si>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</si>
  <si>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</si>
  <si>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</si>
  <si>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</si>
  <si>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</si>
  <si>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</si>
  <si>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</si>
  <si>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</si>
  <si>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</si>
  <si>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</si>
  <si>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</si>
  <si>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</si>
  <si>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</si>
  <si>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</si>
  <si>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</si>
  <si>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</si>
  <si>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</si>
  <si>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</si>
  <si>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</si>
  <si>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</si>
  <si>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</si>
  <si>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</si>
  <si>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</si>
  <si>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</si>
  <si>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</si>
  <si>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</si>
  <si>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</si>
  <si>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</si>
  <si>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</si>
  <si>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</si>
  <si>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</si>
  <si>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</si>
  <si>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</si>
  <si>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</si>
  <si>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</si>
  <si>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</si>
  <si>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</si>
  <si>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</si>
  <si>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</si>
  <si>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</si>
  <si>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</si>
  <si>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</si>
  <si>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</si>
  <si>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</si>
  <si>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</si>
  <si>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</si>
  <si>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</si>
  <si>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</si>
  <si>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</si>
  <si>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</si>
  <si>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</si>
  <si>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</si>
  <si>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</si>
  <si>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</si>
  <si>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</si>
  <si>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</si>
  <si>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</si>
  <si>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</si>
  <si>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</si>
  <si>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</si>
  <si>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</si>
  <si>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</si>
  <si>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</si>
  <si>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</si>
  <si>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</si>
  <si>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</si>
  <si>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</si>
  <si>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</si>
  <si>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</si>
  <si>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</si>
  <si>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</si>
  <si>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</si>
  <si>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</si>
  <si>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</si>
  <si>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</si>
  <si>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</si>
  <si>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</si>
  <si>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</si>
  <si>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</si>
  <si>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</si>
  <si>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</si>
  <si>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</si>
  <si>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</si>
  <si>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</si>
  <si>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</si>
  <si>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</si>
  <si>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</si>
  <si>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</si>
  <si>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</si>
  <si>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</si>
  <si>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</si>
  <si>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</si>
  <si>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</si>
  <si>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</si>
  <si>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</si>
  <si>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</si>
  <si>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</si>
  <si>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</si>
  <si>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</si>
  <si>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</si>
  <si>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</si>
  <si>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</si>
  <si>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</si>
  <si>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</si>
  <si>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</si>
  <si>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</si>
  <si>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</si>
  <si>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</si>
  <si>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</si>
  <si>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</si>
  <si>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</si>
  <si>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</si>
  <si>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</si>
  <si>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</si>
  <si>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</si>
  <si>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</si>
  <si>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</si>
  <si>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</si>
  <si>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</si>
  <si>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</si>
  <si>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</si>
  <si>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</si>
  <si>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</si>
  <si>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</si>
  <si>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</si>
  <si>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</si>
  <si>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</si>
  <si>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</si>
  <si>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</si>
  <si>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</si>
  <si>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</si>
  <si>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</si>
  <si>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</si>
  <si>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</si>
  <si>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</si>
  <si>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</si>
  <si>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</si>
  <si>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</si>
  <si>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</si>
  <si>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</si>
  <si>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</si>
  <si>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</si>
  <si>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</si>
  <si>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</si>
  <si>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</si>
  <si>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</si>
  <si>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</si>
  <si>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</si>
  <si>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</si>
  <si>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</si>
  <si>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</si>
  <si>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</si>
  <si>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</si>
  <si>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</si>
  <si>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</si>
  <si>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</si>
  <si>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</si>
  <si>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</si>
  <si>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</si>
  <si>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</si>
  <si>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</si>
  <si>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</si>
  <si>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</si>
  <si>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</si>
  <si>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</si>
  <si>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</si>
  <si>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</si>
  <si>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</si>
  <si>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</si>
  <si>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</si>
  <si>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</si>
  <si>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</si>
  <si>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</si>
  <si>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</si>
  <si>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</si>
  <si>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</si>
  <si>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</si>
  <si>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</si>
  <si>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</si>
  <si>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</si>
  <si>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</si>
  <si>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</si>
  <si>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</si>
  <si>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</si>
  <si>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</si>
  <si>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</si>
  <si>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</si>
  <si>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</si>
  <si>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</si>
  <si>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</si>
  <si>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</si>
  <si>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</si>
  <si>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</si>
  <si>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</si>
  <si>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</si>
  <si>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</si>
  <si>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</si>
  <si>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</si>
  <si>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</si>
  <si>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</si>
  <si>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</si>
  <si>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</si>
  <si>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</si>
  <si>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</si>
  <si>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</si>
  <si>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</si>
  <si>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</si>
  <si>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</si>
  <si>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</si>
  <si>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</si>
  <si>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</si>
  <si>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</si>
  <si>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</si>
  <si>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</si>
  <si>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</si>
  <si>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</si>
  <si>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</si>
  <si>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</si>
  <si>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</si>
  <si>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</si>
  <si>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</si>
  <si>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</si>
  <si>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</si>
  <si>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</si>
  <si>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</si>
  <si>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</si>
  <si>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</si>
  <si>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</si>
  <si>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</si>
  <si>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</si>
  <si>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</si>
  <si>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</si>
  <si>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</si>
  <si>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</si>
  <si>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</si>
  <si>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</si>
  <si>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</si>
  <si>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</si>
  <si>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</si>
  <si>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</si>
  <si>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</si>
  <si>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</si>
  <si>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</si>
  <si>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</si>
  <si>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</si>
  <si>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</si>
  <si>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</si>
  <si>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</si>
  <si>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</si>
  <si>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</si>
  <si>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</si>
  <si>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</si>
  <si>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</si>
  <si>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</si>
  <si>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</si>
  <si>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</si>
  <si>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</si>
  <si>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</si>
  <si>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</si>
  <si>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</si>
  <si>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</si>
  <si>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</si>
  <si>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</si>
  <si>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</si>
  <si>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</si>
  <si>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</si>
  <si>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</si>
  <si>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</si>
  <si>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</si>
  <si>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</si>
  <si>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</si>
  <si>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</si>
  <si>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</si>
  <si>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</si>
  <si>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</si>
  <si>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</si>
  <si>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</si>
  <si>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</si>
  <si>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</si>
  <si>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</si>
  <si>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</si>
  <si>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</si>
  <si>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</si>
  <si>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</si>
  <si>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</si>
  <si>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</si>
  <si>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</si>
  <si>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</si>
  <si>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</si>
  <si>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</si>
  <si>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</si>
  <si>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</si>
  <si>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</si>
  <si>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</si>
  <si>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</si>
  <si>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</si>
  <si>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</si>
  <si>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</si>
  <si>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</si>
  <si>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</si>
  <si>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</si>
  <si>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</si>
  <si>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</si>
  <si>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</si>
  <si>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</si>
  <si>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</si>
  <si>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</si>
  <si>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</si>
  <si>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</si>
  <si>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</si>
  <si>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</si>
  <si>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</si>
  <si>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</si>
  <si>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</si>
  <si>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</si>
  <si>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</si>
  <si>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</si>
  <si>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</si>
  <si>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</si>
  <si>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</si>
  <si>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</si>
  <si>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</si>
  <si>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</si>
  <si>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</si>
  <si>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</si>
  <si>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</si>
  <si>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</si>
  <si>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</si>
  <si>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</si>
  <si>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</si>
  <si>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</si>
  <si>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</si>
  <si>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</si>
  <si>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</si>
  <si>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</si>
  <si>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</si>
  <si>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</si>
  <si>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</si>
  <si>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</si>
  <si>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</si>
  <si>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</si>
  <si>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</si>
  <si>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</si>
  <si>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</si>
  <si>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</si>
  <si>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</si>
  <si>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</si>
  <si>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</si>
  <si>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</si>
  <si>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</si>
  <si>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</si>
  <si>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</si>
  <si>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</si>
  <si>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</si>
  <si>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</si>
  <si>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</si>
  <si>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</si>
  <si>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</si>
  <si>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</si>
  <si>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</si>
  <si>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</si>
  <si>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</si>
  <si>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</si>
  <si>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</si>
  <si>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</si>
  <si>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</si>
  <si>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</si>
  <si>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</si>
  <si>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</si>
  <si>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</si>
  <si>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</si>
  <si>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</si>
  <si>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</si>
  <si>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</si>
  <si>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</si>
  <si>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</si>
  <si>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</si>
  <si>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</si>
  <si>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</si>
  <si>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</si>
  <si>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</si>
  <si>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</si>
  <si>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</si>
  <si>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</si>
  <si>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</si>
  <si>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</si>
  <si>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</si>
  <si>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</si>
  <si>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</si>
  <si>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</si>
  <si>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</si>
  <si>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</si>
  <si>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</si>
  <si>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</si>
  <si>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</si>
  <si>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</si>
  <si>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</si>
  <si>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</si>
  <si>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</si>
  <si>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</si>
  <si>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</si>
  <si>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</si>
  <si>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</si>
  <si>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</si>
  <si>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</si>
  <si>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</si>
  <si>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</si>
  <si>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</si>
  <si>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</si>
  <si>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</si>
  <si>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</si>
  <si>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</si>
  <si>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</si>
  <si>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</si>
  <si>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</si>
  <si>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</si>
  <si>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</si>
  <si>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</si>
  <si>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</si>
  <si>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</si>
  <si>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</si>
  <si>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</si>
  <si>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</si>
  <si>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</si>
  <si>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</si>
  <si>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</si>
  <si>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</si>
  <si>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</si>
  <si>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</si>
  <si>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</si>
  <si>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</si>
  <si>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</si>
  <si>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</si>
  <si>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</si>
  <si>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</si>
  <si>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</si>
  <si>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</si>
  <si>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</si>
  <si>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</si>
  <si>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</si>
  <si>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</si>
  <si>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</si>
  <si>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</si>
  <si>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</si>
  <si>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</si>
  <si>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</si>
  <si>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</si>
  <si>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</si>
  <si>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</si>
  <si>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</si>
  <si>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</si>
  <si>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</si>
  <si>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</si>
  <si>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</si>
  <si>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</si>
  <si>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</si>
  <si>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</si>
  <si>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</si>
  <si>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</si>
  <si>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</si>
  <si>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</si>
  <si>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</si>
  <si>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</si>
  <si>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</si>
  <si>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</si>
  <si>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</si>
  <si>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</si>
  <si>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</si>
  <si>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</si>
  <si>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</si>
  <si>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</si>
  <si>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</si>
  <si>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</si>
  <si>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</si>
  <si>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</si>
  <si>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</si>
  <si>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</si>
  <si>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</si>
  <si>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</si>
  <si>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</si>
  <si>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</si>
  <si>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</si>
  <si>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</si>
  <si>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</si>
  <si>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</si>
  <si>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</si>
  <si>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</si>
  <si>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</si>
  <si>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</si>
  <si>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</si>
  <si>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</si>
  <si>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</si>
  <si>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</si>
  <si>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</si>
  <si>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</si>
  <si>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</si>
  <si>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</si>
  <si>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</si>
  <si>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</si>
  <si>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</si>
  <si>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</si>
  <si>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</si>
  <si>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</si>
  <si>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</si>
  <si>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</si>
  <si>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</si>
  <si>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</si>
  <si>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</si>
  <si>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</si>
  <si>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</si>
  <si>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</si>
  <si>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</si>
  <si>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</si>
  <si>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</si>
  <si>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</si>
  <si>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</si>
  <si>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</si>
  <si>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</si>
  <si>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</si>
  <si>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</si>
  <si>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</si>
  <si>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</si>
  <si>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</si>
  <si>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</si>
  <si>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</si>
  <si>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</si>
  <si>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</si>
  <si>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</si>
  <si>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</si>
  <si>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</si>
  <si>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</si>
  <si>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</si>
  <si>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</si>
  <si>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</si>
  <si>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</si>
  <si>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</si>
  <si>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</si>
  <si>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</si>
  <si>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</si>
  <si>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</si>
  <si>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</si>
  <si>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</si>
  <si>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</si>
  <si>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</si>
  <si>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</si>
  <si>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</si>
  <si>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</si>
  <si>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</si>
  <si>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</si>
  <si>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</si>
  <si>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</si>
  <si>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</si>
  <si>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</si>
  <si>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</si>
  <si>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</si>
  <si>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</si>
  <si>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</si>
  <si>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</si>
  <si>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</si>
  <si>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</si>
  <si>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</si>
  <si>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</si>
  <si>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</si>
  <si>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</si>
  <si>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</si>
  <si>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</si>
  <si>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</si>
  <si>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</si>
  <si>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</si>
  <si>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</si>
  <si>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</si>
  <si>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</si>
  <si>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</si>
  <si>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</si>
  <si>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</si>
  <si>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</si>
  <si>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</si>
  <si>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</si>
  <si>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</si>
  <si>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</si>
  <si>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</si>
  <si>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</si>
  <si>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</si>
  <si>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</si>
  <si>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</si>
  <si>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</si>
  <si>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</si>
  <si>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</si>
  <si>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</si>
  <si>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</si>
  <si>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</si>
  <si>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</si>
  <si>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</si>
  <si>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</si>
  <si>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</si>
  <si>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</si>
  <si>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</si>
  <si>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</si>
  <si>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</si>
  <si>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</si>
  <si>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</si>
  <si>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</si>
  <si>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</si>
  <si>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</si>
  <si>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</si>
  <si>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</si>
  <si>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</si>
  <si>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</si>
  <si>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</si>
  <si>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</si>
  <si>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</si>
  <si>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</si>
  <si>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</si>
  <si>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</si>
  <si>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</si>
  <si>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</si>
  <si>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</si>
  <si>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</si>
  <si>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</si>
  <si>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</si>
  <si>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</si>
  <si>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</si>
  <si>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</si>
  <si>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</si>
  <si>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</si>
  <si>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</si>
  <si>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</si>
  <si>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</si>
  <si>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</si>
  <si>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</si>
  <si>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</si>
  <si>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</si>
  <si>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</si>
  <si>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</si>
  <si>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</si>
  <si>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</si>
  <si>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</si>
  <si>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</si>
  <si>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</si>
  <si>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</si>
  <si>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</si>
  <si>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</si>
  <si>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</si>
  <si>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</si>
  <si>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</si>
  <si>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</si>
  <si>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</si>
  <si>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</si>
  <si>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</si>
  <si>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</si>
  <si>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</si>
  <si>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</si>
  <si>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</si>
  <si>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</si>
  <si>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</si>
  <si>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</si>
  <si>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</si>
  <si>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</si>
  <si>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</si>
  <si>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</si>
  <si>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</si>
  <si>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</si>
  <si>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</si>
  <si>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</si>
  <si>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</si>
  <si>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</si>
  <si>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</si>
  <si>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</si>
  <si>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</si>
  <si>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</si>
  <si>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</si>
  <si>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</si>
  <si>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</si>
  <si>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</si>
  <si>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</si>
  <si>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</si>
  <si>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</si>
  <si>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</si>
  <si>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</si>
  <si>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</si>
  <si>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</si>
  <si>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</si>
  <si>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</si>
  <si>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</si>
  <si>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</si>
  <si>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</si>
  <si>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</si>
  <si>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</si>
  <si>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</si>
  <si>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</si>
  <si>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</si>
  <si>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</si>
  <si>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</si>
  <si>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</si>
  <si>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</si>
  <si>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</si>
  <si>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</si>
  <si>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</si>
  <si>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</si>
  <si>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</si>
  <si>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</si>
  <si>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</si>
  <si>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</si>
  <si>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</si>
  <si>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</si>
  <si>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</si>
  <si>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</si>
  <si>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</si>
  <si>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</si>
  <si>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</si>
  <si>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</si>
  <si>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</si>
  <si>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</si>
  <si>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</si>
  <si>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</si>
  <si>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</si>
  <si>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</si>
  <si>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</si>
  <si>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</si>
  <si>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</si>
  <si>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</si>
  <si>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</si>
  <si>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</si>
  <si>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</si>
  <si>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</si>
  <si>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</si>
  <si>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</si>
  <si>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</si>
  <si>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</si>
  <si>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</si>
  <si>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</si>
  <si>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</si>
  <si>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</si>
  <si>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</si>
  <si>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</si>
  <si>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</si>
  <si>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</si>
  <si>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</si>
  <si>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</si>
  <si>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</si>
  <si>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</si>
  <si>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</si>
  <si>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</si>
  <si>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</si>
  <si>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</si>
  <si>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</si>
  <si>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</si>
  <si>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</si>
  <si>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</si>
  <si>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</si>
  <si>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</si>
  <si>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</si>
  <si>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</si>
  <si>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</si>
  <si>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</si>
  <si>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</si>
  <si>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</si>
  <si>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</si>
  <si>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</si>
  <si>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</si>
  <si>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</si>
  <si>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</si>
  <si>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</si>
  <si>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</si>
  <si>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</si>
  <si>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</si>
  <si>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</si>
  <si>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</si>
  <si>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</si>
  <si>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</si>
  <si>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</si>
  <si>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</si>
  <si>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</si>
  <si>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</si>
  <si>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</si>
  <si>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</si>
  <si>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</si>
  <si>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</si>
  <si>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</si>
  <si>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</si>
  <si>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</si>
  <si>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</si>
  <si>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</si>
  <si>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</si>
  <si>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</si>
  <si>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</si>
  <si>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</si>
  <si>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</si>
  <si>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</si>
  <si>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</si>
  <si>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</si>
  <si>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</si>
  <si>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</si>
  <si>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</si>
  <si>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</si>
  <si>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</si>
  <si>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</si>
  <si>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</si>
  <si>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</si>
  <si>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</si>
  <si>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</si>
  <si>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</si>
  <si>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</si>
  <si>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</si>
  <si>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</si>
  <si>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</si>
  <si>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</si>
  <si>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</si>
  <si>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</si>
  <si>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</si>
  <si>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</si>
  <si>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</si>
  <si>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</si>
  <si>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</si>
  <si>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</si>
  <si>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</si>
  <si>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</si>
  <si>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</si>
  <si>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</si>
  <si>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</si>
  <si>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</si>
  <si>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</si>
  <si>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</si>
  <si>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</si>
  <si>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</si>
  <si>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</si>
  <si>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</si>
  <si>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</si>
  <si>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</si>
  <si>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</si>
  <si>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</si>
  <si>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</si>
  <si>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</si>
  <si>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</si>
  <si>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</si>
  <si>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</si>
  <si>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</si>
  <si>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</si>
  <si>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</si>
  <si>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</si>
  <si>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</si>
  <si>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</si>
  <si>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</si>
  <si>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</si>
  <si>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</si>
  <si>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</si>
  <si>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</si>
  <si>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</si>
  <si>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</si>
  <si>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</si>
  <si>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</si>
  <si>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</si>
  <si>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</si>
  <si>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</si>
  <si>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</si>
  <si>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</si>
  <si>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</si>
  <si>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</si>
  <si>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</si>
  <si>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</si>
  <si>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</si>
  <si>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</si>
  <si>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</si>
  <si>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</si>
  <si>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</si>
  <si>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</si>
  <si>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</si>
  <si>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</si>
  <si>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</si>
  <si>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</si>
  <si>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</si>
  <si>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</si>
  <si>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</si>
  <si>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</si>
  <si>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</si>
  <si>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</si>
  <si>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</si>
  <si>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</si>
  <si>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</si>
  <si>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</si>
  <si>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</si>
  <si>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</si>
  <si>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</si>
  <si>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</si>
  <si>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</si>
  <si>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</si>
  <si>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</si>
  <si>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</si>
  <si>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</si>
  <si>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</si>
  <si>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</si>
  <si>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</si>
  <si>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</si>
  <si>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</si>
  <si>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</si>
  <si>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</si>
  <si>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</si>
  <si>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</si>
  <si>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</si>
  <si>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</si>
  <si>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</si>
  <si>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</si>
  <si>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</si>
  <si>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</si>
  <si>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</si>
  <si>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</si>
  <si>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</si>
  <si>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</si>
  <si>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</si>
  <si>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</si>
  <si>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</si>
  <si>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</si>
  <si>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</si>
  <si>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</si>
  <si>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</si>
  <si>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</si>
  <si>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</si>
  <si>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</si>
  <si>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</si>
  <si>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</si>
  <si>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</si>
  <si>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</si>
  <si>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</si>
  <si>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</si>
  <si>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</si>
  <si>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</si>
  <si>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</si>
  <si>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</si>
  <si>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</si>
  <si>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</si>
  <si>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</si>
  <si>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</si>
  <si>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</si>
  <si>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</si>
  <si>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</si>
  <si>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</si>
  <si>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</si>
  <si>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</si>
  <si>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</si>
  <si>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</si>
  <si>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</si>
  <si>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</si>
  <si>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</si>
  <si>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</si>
  <si>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</si>
  <si>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</si>
  <si>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</si>
  <si>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</si>
  <si>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</si>
  <si>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</si>
  <si>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</si>
  <si>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</si>
  <si>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</si>
  <si>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</si>
  <si>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</si>
  <si>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</si>
  <si>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</si>
  <si>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</si>
  <si>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</si>
  <si>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</si>
  <si>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</si>
  <si>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</si>
  <si>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</si>
  <si>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</si>
  <si>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</si>
  <si>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</si>
  <si>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</si>
  <si>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</si>
  <si>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</si>
  <si>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</si>
  <si>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</si>
  <si>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</si>
  <si>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</si>
  <si>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</si>
  <si>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</si>
  <si>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</si>
  <si>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</si>
  <si>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</si>
  <si>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</si>
  <si>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</si>
  <si>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</si>
  <si>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</si>
  <si>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</si>
  <si>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</si>
  <si>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</si>
  <si>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</si>
  <si>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</si>
  <si>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</si>
  <si>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</si>
  <si>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</si>
  <si>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</si>
  <si>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</si>
  <si>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</si>
  <si>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</si>
  <si>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</si>
  <si>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</si>
  <si>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</si>
  <si>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</si>
  <si>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</si>
  <si>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</si>
  <si>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</si>
  <si>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</si>
  <si>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</si>
  <si>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</si>
  <si>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</si>
  <si>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</si>
  <si>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</si>
  <si>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</si>
  <si>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</si>
  <si>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</si>
  <si>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</si>
  <si>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</si>
  <si>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</si>
  <si>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</si>
  <si>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</si>
  <si>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</si>
  <si>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</si>
  <si>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</si>
  <si>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</si>
  <si>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</si>
  <si>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</si>
  <si>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</si>
  <si>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</si>
  <si>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</si>
  <si>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</si>
  <si>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</si>
  <si>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</si>
  <si>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</si>
  <si>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</si>
  <si>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</si>
  <si>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</si>
  <si>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</si>
  <si>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</si>
  <si>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</si>
  <si>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</si>
  <si>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</si>
  <si>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</si>
  <si>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</si>
  <si>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</si>
  <si>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</si>
  <si>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</si>
  <si>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</si>
  <si>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</si>
  <si>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</si>
  <si>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</si>
  <si>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</si>
  <si>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</si>
  <si>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</si>
  <si>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</si>
  <si>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</si>
  <si>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</si>
  <si>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</si>
  <si>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</si>
  <si>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</si>
  <si>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</si>
  <si>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</si>
  <si>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</si>
  <si>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</si>
  <si>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</si>
  <si>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</si>
  <si>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</si>
  <si>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</si>
  <si>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</si>
  <si>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</si>
  <si>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</si>
  <si>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</si>
  <si>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</si>
  <si>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</si>
  <si>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</si>
  <si>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</si>
  <si>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</si>
  <si>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</si>
  <si>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</si>
  <si>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</si>
  <si>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</si>
  <si>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</si>
  <si>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</si>
  <si>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</si>
  <si>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</si>
  <si>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</si>
  <si>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</si>
  <si>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</si>
  <si>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</si>
  <si>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</si>
  <si>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</si>
  <si>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</si>
  <si>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</si>
  <si>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</si>
  <si>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</si>
  <si>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</si>
  <si>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</si>
  <si>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</si>
  <si>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</si>
  <si>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</si>
  <si>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</si>
  <si>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</si>
  <si>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</si>
  <si>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</si>
  <si>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</si>
  <si>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</si>
  <si>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</si>
  <si>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</si>
  <si>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</si>
  <si>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</si>
  <si>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</si>
  <si>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</si>
  <si>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</si>
  <si>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</si>
  <si>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</si>
  <si>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</si>
  <si>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</si>
  <si>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</si>
  <si>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</si>
  <si>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</si>
  <si>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</si>
  <si>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</si>
  <si>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</si>
  <si>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</si>
  <si>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</si>
  <si>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</si>
  <si>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</si>
  <si>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</si>
  <si>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</si>
  <si>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</si>
  <si>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</si>
  <si>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</si>
  <si>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</si>
  <si>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</si>
  <si>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</si>
  <si>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</si>
  <si>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</si>
  <si>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</si>
  <si>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</si>
  <si>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</si>
  <si>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</si>
  <si>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</si>
  <si>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</si>
  <si>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</si>
  <si>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</si>
  <si>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</si>
  <si>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</si>
  <si>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</si>
  <si>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</si>
  <si>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</si>
  <si>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</si>
  <si>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</si>
  <si>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</si>
  <si>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</si>
  <si>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</si>
  <si>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</si>
  <si>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</si>
  <si>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</si>
  <si>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</si>
  <si>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</si>
  <si>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</si>
  <si>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</si>
  <si>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</si>
  <si>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</si>
  <si>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</si>
  <si>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</si>
  <si>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</si>
  <si>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</si>
  <si>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</si>
  <si>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</si>
  <si>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</si>
  <si>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</si>
  <si>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</si>
  <si>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</si>
  <si>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</si>
  <si>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</si>
  <si>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</si>
  <si>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</si>
  <si>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</si>
  <si>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</si>
  <si>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</si>
  <si>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</si>
  <si>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</si>
  <si>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</si>
  <si>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</si>
  <si>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</si>
  <si>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</si>
  <si>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</si>
  <si>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</si>
  <si>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</si>
  <si>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</si>
  <si>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</si>
  <si>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</si>
  <si>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</si>
  <si>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</si>
  <si>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</si>
  <si>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</si>
  <si>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</si>
  <si>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</si>
  <si>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</si>
  <si>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</si>
  <si>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</si>
  <si>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</si>
  <si>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</si>
  <si>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</si>
  <si>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</si>
  <si>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</si>
  <si>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</si>
  <si>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</si>
  <si>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</si>
  <si>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</si>
  <si>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</si>
  <si>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</si>
  <si>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</si>
  <si>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</si>
  <si>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</si>
  <si>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</si>
  <si>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</si>
  <si>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</si>
  <si>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</si>
  <si>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</si>
  <si>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</si>
  <si>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</si>
  <si>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</si>
  <si>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</si>
  <si>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</si>
  <si>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</si>
  <si>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</si>
  <si>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</si>
  <si>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</si>
  <si>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</si>
  <si>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</si>
  <si>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</si>
  <si>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</si>
  <si>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</si>
  <si>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</si>
  <si>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</si>
  <si>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</si>
  <si>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</si>
  <si>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</si>
  <si>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</si>
  <si>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</si>
  <si>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</si>
  <si>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</si>
  <si>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</si>
  <si>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</si>
  <si>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</si>
  <si>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</si>
  <si>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</si>
  <si>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</si>
  <si>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</si>
  <si>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</si>
  <si>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</si>
  <si>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</si>
  <si>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</si>
  <si>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</si>
  <si>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</si>
  <si>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</si>
  <si>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</si>
  <si>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</si>
  <si>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</si>
  <si>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</si>
  <si>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</si>
  <si>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</si>
  <si>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</si>
  <si>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</si>
  <si>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</si>
  <si>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</si>
  <si>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</si>
  <si>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</si>
  <si>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</si>
  <si>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</si>
  <si>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</si>
  <si>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</si>
  <si>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</si>
  <si>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</si>
  <si>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</si>
  <si>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</si>
  <si>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</si>
  <si>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</si>
  <si>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</si>
  <si>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</si>
  <si>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</si>
  <si>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</si>
  <si>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</si>
  <si>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</si>
  <si>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</si>
  <si>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</si>
  <si>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</si>
  <si>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</si>
  <si>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</si>
  <si>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</si>
  <si>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</si>
  <si>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</si>
  <si>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</si>
  <si>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</si>
  <si>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</si>
  <si>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</si>
  <si>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</si>
  <si>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</si>
  <si>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</si>
  <si>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</si>
  <si>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</si>
  <si>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</si>
  <si>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</si>
  <si>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</si>
  <si>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</si>
  <si>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</si>
  <si>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</si>
  <si>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</si>
  <si>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</si>
  <si>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</si>
  <si>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</si>
  <si>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</si>
  <si>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</si>
  <si>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</si>
  <si>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</si>
  <si>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</si>
  <si>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</si>
  <si>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</si>
  <si>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</si>
  <si>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</si>
  <si>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</si>
  <si>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</si>
  <si>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</si>
  <si>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</si>
  <si>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</si>
  <si>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</si>
  <si>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</si>
  <si>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</si>
  <si>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</si>
  <si>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</si>
  <si>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</si>
  <si>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</si>
  <si>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</si>
  <si>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</si>
  <si>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</si>
  <si>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</si>
  <si>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</si>
  <si>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</si>
  <si>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</si>
  <si>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</si>
  <si>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</si>
  <si>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</si>
  <si>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</si>
  <si>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</si>
  <si>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</si>
  <si>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</si>
  <si>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</si>
  <si>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</si>
  <si>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</si>
  <si>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</si>
  <si>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</si>
  <si>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</si>
  <si>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</si>
  <si>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</si>
  <si>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</si>
  <si>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</si>
  <si>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</si>
  <si>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</si>
  <si>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</si>
  <si>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</si>
  <si>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</si>
  <si>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</si>
  <si>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</si>
  <si>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</si>
  <si>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</si>
  <si>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</si>
  <si>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</si>
  <si>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</si>
  <si>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</si>
  <si>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</si>
  <si>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</si>
  <si>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</si>
  <si>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</si>
  <si>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</si>
  <si>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</si>
  <si>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</si>
  <si>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</si>
  <si>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</si>
  <si>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</si>
  <si>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</si>
  <si>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</si>
  <si>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</si>
  <si>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</si>
  <si>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</si>
  <si>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</si>
  <si>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</si>
  <si>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</si>
  <si>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</si>
  <si>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</si>
  <si>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</si>
  <si>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</si>
  <si>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</si>
  <si>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</si>
  <si>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</si>
  <si>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</si>
  <si>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</si>
  <si>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</si>
  <si>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</si>
  <si>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</si>
  <si>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</si>
  <si>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</si>
  <si>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</si>
  <si>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</si>
  <si>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</si>
  <si>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</si>
  <si>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</si>
  <si>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</si>
  <si>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</si>
  <si>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</si>
  <si>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</si>
  <si>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</si>
  <si>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</si>
  <si>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</si>
  <si>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</si>
  <si>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</si>
  <si>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</si>
  <si>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</si>
  <si>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</si>
  <si>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</si>
  <si>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</si>
  <si>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</si>
  <si>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</si>
  <si>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</si>
  <si>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</si>
  <si>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</si>
  <si>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</si>
  <si>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</si>
  <si>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</si>
  <si>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</si>
  <si>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</si>
  <si>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</si>
  <si>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</si>
  <si>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</si>
  <si>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</si>
  <si>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</si>
  <si>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</si>
  <si>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</si>
  <si>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</si>
  <si>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</si>
  <si>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</si>
  <si>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</si>
  <si>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</si>
  <si>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</si>
  <si>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</si>
  <si>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</si>
  <si>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</si>
  <si>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</si>
  <si>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</si>
  <si>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</si>
  <si>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</si>
  <si>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</si>
  <si>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</si>
  <si>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</si>
  <si>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</si>
  <si>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</si>
  <si>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</si>
  <si>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</si>
  <si>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</si>
  <si>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</si>
  <si>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</si>
  <si>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</si>
  <si>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</si>
  <si>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</si>
  <si>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</si>
  <si>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</si>
  <si>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</si>
  <si>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</si>
  <si>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</si>
  <si>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</si>
  <si>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</si>
  <si>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</si>
  <si>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</si>
  <si>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</si>
  <si>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</si>
  <si>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</si>
  <si>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</si>
  <si>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</si>
  <si>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</si>
  <si>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</si>
  <si>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</si>
  <si>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</si>
  <si>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</si>
  <si>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</si>
  <si>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</si>
  <si>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</si>
  <si>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</si>
  <si>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</si>
  <si>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</si>
  <si>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</si>
  <si>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</si>
  <si>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</si>
  <si>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</si>
  <si>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</si>
  <si>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</si>
  <si>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</si>
  <si>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</si>
  <si>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</si>
  <si>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</si>
  <si>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</si>
  <si>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</si>
  <si>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</si>
  <si>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</si>
  <si>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</si>
  <si>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</si>
  <si>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</si>
  <si>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</si>
  <si>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</si>
  <si>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</si>
  <si>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</si>
  <si>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</si>
  <si>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</si>
  <si>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</si>
  <si>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</si>
  <si>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</si>
  <si>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</si>
  <si>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</si>
  <si>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</si>
  <si>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</si>
  <si>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</si>
  <si>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</si>
  <si>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</si>
  <si>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</si>
  <si>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</si>
  <si>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</si>
  <si>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</si>
  <si>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</si>
  <si>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</si>
  <si>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</si>
  <si>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</si>
  <si>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</si>
  <si>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</si>
  <si>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</si>
  <si>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</si>
  <si>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</si>
  <si>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</si>
  <si>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</si>
  <si>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</si>
  <si>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</si>
  <si>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</si>
  <si>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</si>
  <si>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</si>
  <si>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</si>
  <si>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</si>
  <si>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</si>
  <si>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</si>
  <si>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</si>
  <si>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</si>
  <si>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</si>
  <si>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</si>
  <si>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</si>
  <si>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</si>
  <si>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</si>
  <si>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</si>
  <si>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</si>
  <si>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</si>
  <si>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</si>
  <si>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</si>
  <si>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</si>
  <si>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</si>
  <si>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</si>
  <si>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</si>
  <si>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</si>
  <si>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</si>
  <si>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</si>
  <si>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</si>
  <si>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</si>
  <si>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</si>
  <si>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</si>
  <si>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</si>
  <si>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</si>
  <si>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</si>
  <si>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</si>
  <si>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</si>
  <si>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</si>
  <si>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</si>
  <si>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</si>
  <si>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</si>
  <si>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</si>
  <si>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</si>
  <si>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</si>
  <si>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</si>
  <si>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</si>
  <si>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</si>
  <si>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</si>
  <si>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</si>
  <si>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</si>
  <si>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</si>
  <si>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</si>
  <si>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</si>
  <si>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</si>
  <si>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</si>
  <si>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</si>
  <si>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</si>
  <si>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</si>
  <si>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</si>
  <si>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</si>
  <si>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</si>
  <si>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</si>
  <si>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</si>
  <si>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</si>
  <si>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</si>
  <si>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</si>
  <si>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</si>
  <si>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</si>
  <si>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</si>
  <si>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</si>
  <si>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</si>
  <si>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</si>
  <si>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</si>
  <si>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</si>
  <si>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</si>
  <si>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</si>
  <si>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</si>
  <si>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</si>
  <si>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</si>
  <si>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</si>
  <si>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</si>
  <si>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</si>
  <si>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</si>
  <si>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</si>
  <si>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</si>
  <si>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</si>
  <si>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</si>
  <si>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</si>
  <si>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</si>
  <si>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</si>
  <si>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</si>
  <si>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</si>
  <si>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</si>
  <si>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</si>
  <si>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</si>
  <si>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</si>
  <si>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</si>
  <si>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</si>
  <si>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</si>
  <si>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</si>
  <si>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</si>
  <si>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</si>
  <si>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</si>
  <si>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</si>
  <si>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</si>
  <si>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</si>
  <si>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</si>
  <si>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</si>
  <si>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</si>
  <si>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</si>
  <si>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</si>
  <si>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</si>
  <si>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</si>
  <si>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</si>
  <si>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</si>
  <si>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</si>
  <si>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</si>
  <si>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</si>
  <si>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</si>
  <si>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</si>
  <si>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</si>
  <si>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</si>
  <si>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</si>
  <si>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</si>
  <si>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</si>
  <si>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</si>
  <si>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</si>
  <si>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</si>
  <si>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</si>
  <si>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</si>
  <si>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</si>
  <si>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</si>
  <si>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</si>
  <si>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</si>
  <si>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</si>
  <si>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</si>
  <si>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</si>
  <si>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</si>
  <si>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</si>
  <si>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</si>
  <si>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</si>
  <si>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</si>
  <si>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</si>
  <si>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</si>
  <si>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</si>
  <si>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</si>
  <si>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</si>
  <si>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</si>
  <si>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</si>
  <si>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</si>
  <si>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</si>
  <si>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</si>
  <si>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</si>
  <si>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</si>
  <si>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</si>
  <si>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</si>
  <si>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</si>
  <si>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</si>
  <si>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</si>
  <si>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</si>
  <si>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</si>
  <si>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</si>
  <si>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</si>
  <si>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</si>
  <si>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</si>
  <si>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</si>
  <si>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</si>
  <si>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</si>
  <si>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</si>
  <si>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</si>
  <si>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</si>
  <si>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</si>
  <si>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</si>
  <si>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</si>
  <si>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</si>
  <si>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</si>
  <si>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</si>
  <si>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</si>
  <si>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</si>
  <si>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</si>
  <si>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</si>
  <si>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</si>
  <si>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</si>
  <si>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</si>
  <si>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</si>
  <si>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</si>
  <si>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</si>
  <si>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</si>
  <si>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</si>
  <si>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</si>
  <si>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</si>
  <si>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</si>
  <si>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</si>
  <si>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</si>
  <si>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</si>
  <si>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</si>
  <si>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</si>
  <si>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</si>
  <si>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</si>
  <si>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</si>
  <si>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</si>
  <si>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</si>
  <si>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</si>
  <si>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</si>
  <si>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</si>
  <si>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</si>
  <si>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</si>
  <si>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</si>
  <si>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</si>
  <si>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</si>
  <si>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</si>
  <si>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</si>
  <si>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</si>
  <si>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</si>
  <si>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</si>
  <si>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</si>
  <si>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</si>
  <si>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</si>
  <si>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</si>
  <si>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</si>
  <si>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</si>
  <si>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</si>
  <si>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</si>
  <si>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</si>
  <si>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</si>
  <si>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</si>
  <si>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</si>
  <si>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</si>
  <si>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</si>
  <si>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</si>
  <si>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</si>
  <si>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</si>
  <si>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</si>
  <si>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</si>
  <si>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</si>
  <si>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</si>
  <si>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</si>
  <si>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</si>
  <si>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</si>
  <si>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</si>
  <si>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</si>
  <si>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</si>
  <si>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</si>
  <si>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</si>
  <si>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</si>
  <si>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</si>
  <si>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</si>
  <si>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</si>
  <si>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</si>
  <si>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</si>
  <si>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</si>
  <si>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</si>
  <si>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</si>
  <si>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</si>
  <si>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</si>
  <si>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</si>
  <si>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</si>
  <si>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</si>
  <si>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</si>
  <si>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</si>
  <si>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</si>
  <si>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</si>
  <si>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</si>
  <si>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</si>
  <si>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</si>
  <si>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</si>
  <si>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</si>
  <si>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</si>
  <si>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</si>
  <si>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</si>
  <si>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</si>
  <si>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</si>
  <si>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</si>
  <si>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</si>
  <si>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</si>
  <si>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</si>
  <si>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</si>
  <si>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</si>
  <si>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</si>
  <si>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</si>
  <si>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</si>
  <si>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</si>
  <si>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</si>
  <si>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</si>
  <si>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</si>
  <si>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</si>
  <si>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</si>
  <si>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</si>
  <si>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</si>
  <si>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</si>
  <si>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</si>
  <si>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</si>
  <si>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</si>
  <si>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</si>
  <si>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</si>
  <si>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</si>
  <si>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</si>
  <si>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</si>
  <si>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</si>
  <si>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</si>
  <si>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</si>
  <si>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</si>
  <si>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</si>
  <si>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</si>
  <si>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</si>
  <si>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</si>
  <si>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</si>
  <si>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</si>
  <si>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</si>
  <si>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</si>
  <si>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</si>
  <si>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</si>
  <si>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</si>
  <si>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</si>
  <si>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</si>
  <si>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</si>
  <si>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</si>
  <si>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</si>
  <si>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</si>
  <si>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</si>
  <si>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</si>
  <si>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</si>
  <si>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</si>
  <si>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</si>
  <si>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</si>
  <si>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</si>
  <si>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</si>
  <si>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</si>
  <si>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</si>
  <si>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</si>
  <si>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</si>
  <si>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</si>
  <si>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</si>
  <si>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</si>
  <si>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</si>
  <si>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</si>
  <si>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</si>
  <si>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</si>
  <si>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</si>
  <si>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</si>
  <si>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</si>
  <si>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</si>
  <si>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</si>
  <si>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</si>
  <si>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</si>
  <si>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</si>
  <si>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</si>
  <si>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</si>
  <si>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</si>
  <si>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</si>
  <si>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</si>
  <si>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</si>
  <si>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</si>
  <si>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</si>
  <si>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</si>
  <si>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</si>
  <si>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</si>
  <si>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</si>
  <si>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</si>
  <si>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</si>
  <si>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</si>
  <si>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</si>
  <si>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</si>
  <si>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</si>
  <si>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</si>
  <si>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</si>
  <si>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</si>
  <si>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</si>
  <si>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</si>
  <si>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</si>
  <si>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</si>
  <si>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</si>
  <si>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</si>
  <si>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</si>
  <si>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</si>
  <si>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</si>
  <si>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</si>
  <si>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</si>
  <si>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</si>
  <si>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</si>
  <si>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</si>
  <si>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</si>
  <si>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</si>
  <si>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</si>
  <si>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</si>
  <si>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</si>
  <si>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</si>
  <si>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</si>
  <si>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</si>
  <si>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</si>
  <si>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</si>
  <si>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</si>
  <si>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</si>
  <si>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</si>
  <si>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</si>
  <si>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</si>
  <si>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</si>
  <si>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</si>
  <si>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</si>
  <si>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</si>
  <si>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</si>
  <si>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</si>
  <si>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</si>
  <si>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</si>
  <si>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</si>
  <si>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</si>
  <si>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</si>
  <si>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</si>
  <si>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</si>
  <si>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</si>
  <si>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</si>
  <si>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</si>
  <si>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</si>
  <si>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</si>
  <si>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</si>
  <si>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</si>
  <si>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</si>
  <si>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</si>
  <si>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</si>
  <si>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</si>
  <si>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</si>
  <si>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</si>
  <si>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</si>
  <si>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</si>
  <si>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</si>
  <si>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</si>
  <si>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</si>
  <si>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</si>
  <si>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</si>
  <si>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</si>
  <si>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</si>
  <si>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</si>
  <si>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</si>
  <si>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</si>
  <si>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</si>
  <si>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</si>
  <si>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</si>
  <si>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</si>
  <si>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</si>
  <si>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</si>
  <si>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</si>
  <si>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</si>
  <si>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</si>
  <si>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</si>
  <si>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</si>
  <si>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</si>
  <si>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</si>
  <si>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</si>
  <si>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</si>
  <si>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</si>
  <si>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</si>
  <si>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</si>
  <si>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</si>
  <si>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</si>
  <si>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</si>
  <si>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</si>
  <si>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</si>
  <si>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</si>
  <si>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</si>
  <si>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</si>
  <si>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</si>
  <si>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</si>
  <si>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</si>
  <si>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</si>
  <si>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</si>
  <si>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</si>
  <si>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</si>
  <si>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</si>
  <si>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</si>
  <si>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</si>
  <si>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</si>
  <si>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</si>
  <si>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</si>
  <si>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</si>
  <si>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</si>
  <si>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</si>
  <si>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</si>
  <si>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</si>
  <si>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</si>
  <si>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</si>
  <si>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</si>
  <si>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</si>
  <si>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</si>
  <si>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</si>
  <si>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</si>
  <si>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</si>
  <si>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</si>
  <si>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</si>
  <si>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</si>
  <si>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</si>
  <si>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</si>
  <si>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</si>
  <si>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</si>
  <si>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</si>
  <si>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</si>
  <si>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</si>
  <si>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</si>
  <si>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</si>
  <si>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</si>
  <si>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</si>
  <si>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</si>
  <si>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</si>
  <si>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</si>
  <si>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</si>
  <si>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</si>
  <si>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</si>
  <si>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</si>
  <si>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</si>
  <si>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</si>
  <si>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</si>
  <si>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</si>
  <si>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</si>
  <si>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</si>
  <si>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</si>
  <si>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</si>
  <si>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</si>
  <si>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</si>
  <si>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</si>
  <si>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</si>
  <si>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</si>
  <si>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</si>
  <si>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</si>
  <si>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</si>
  <si>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</si>
  <si>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</si>
  <si>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</si>
  <si>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</si>
  <si>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</si>
  <si>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</si>
  <si>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</si>
  <si>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</si>
  <si>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</si>
  <si>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</si>
  <si>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</si>
  <si>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</si>
  <si>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</si>
  <si>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</si>
  <si>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</si>
  <si>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</si>
  <si>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</si>
  <si>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</si>
  <si>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</si>
  <si>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</si>
  <si>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</si>
  <si>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</si>
  <si>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</si>
  <si>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</si>
  <si>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</si>
  <si>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</si>
  <si>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</si>
  <si>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</si>
  <si>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</si>
  <si>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</si>
  <si>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</si>
  <si>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</si>
  <si>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</si>
  <si>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</si>
  <si>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</si>
  <si>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</si>
  <si>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</si>
  <si>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</si>
  <si>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</si>
  <si>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</si>
  <si>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</si>
  <si>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</si>
  <si>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</si>
  <si>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</si>
  <si>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</si>
  <si>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</si>
  <si>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</si>
  <si>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</si>
  <si>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</si>
  <si>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</si>
  <si>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</si>
  <si>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</si>
  <si>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</si>
  <si>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</si>
  <si>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</si>
  <si>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</si>
  <si>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</si>
  <si>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</si>
  <si>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</si>
  <si>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</si>
  <si>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</si>
  <si>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</si>
  <si>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</si>
  <si>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</si>
  <si>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</si>
  <si>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</si>
  <si>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</si>
  <si>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</si>
  <si>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</si>
  <si>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</si>
  <si>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</si>
  <si>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</si>
  <si>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</si>
  <si>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</si>
  <si>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</si>
  <si>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</si>
  <si>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</si>
  <si>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</si>
  <si>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</si>
  <si>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</si>
  <si>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</si>
  <si>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</si>
  <si>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</si>
  <si>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</si>
  <si>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</si>
  <si>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</si>
  <si>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</si>
  <si>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</si>
  <si>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</si>
  <si>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</si>
  <si>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</si>
  <si>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</si>
  <si>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</si>
  <si>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</si>
  <si>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</si>
  <si>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</si>
  <si>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</si>
  <si>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</si>
  <si>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</si>
  <si>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</si>
  <si>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</si>
  <si>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</si>
  <si>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</si>
  <si>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</si>
  <si>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</si>
  <si>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</si>
  <si>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</si>
  <si>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</si>
  <si>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</si>
  <si>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</si>
  <si>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</si>
  <si>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</si>
  <si>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</si>
  <si>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</si>
  <si>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</si>
  <si>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</si>
  <si>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</si>
  <si>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</si>
  <si>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</si>
  <si>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</si>
  <si>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</si>
  <si>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</si>
  <si>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</si>
  <si>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</si>
  <si>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</si>
  <si>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</si>
  <si>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</si>
  <si>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</si>
  <si>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</si>
  <si>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</si>
  <si>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</si>
  <si>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</si>
  <si>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</si>
  <si>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</si>
  <si>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</si>
  <si>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</si>
  <si>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</si>
  <si>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</si>
  <si>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</si>
  <si>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</si>
  <si>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</si>
  <si>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</si>
  <si>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</si>
  <si>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</si>
  <si>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</si>
  <si>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</si>
  <si>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</si>
  <si>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</si>
  <si>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</si>
  <si>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</si>
  <si>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</si>
  <si>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</si>
  <si>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</si>
  <si>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</si>
  <si>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</si>
  <si>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</si>
  <si>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</si>
  <si>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</si>
  <si>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</si>
  <si>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</si>
  <si>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</si>
  <si>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</si>
  <si>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</si>
  <si>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</si>
  <si>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</si>
  <si>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</si>
  <si>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</si>
  <si>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</si>
  <si>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</si>
  <si>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</si>
  <si>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</si>
  <si>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</si>
  <si>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</si>
  <si>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</si>
  <si>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</si>
  <si>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</si>
  <si>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</si>
  <si>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</si>
  <si>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</si>
  <si>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</si>
  <si>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</si>
  <si>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</si>
  <si>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</si>
  <si>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</si>
  <si>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</si>
  <si>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</si>
  <si>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</si>
  <si>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</si>
  <si>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</si>
  <si>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</si>
  <si>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</si>
  <si>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</si>
  <si>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</si>
  <si>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</si>
  <si>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</si>
  <si>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</si>
  <si>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</si>
  <si>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</si>
  <si>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</si>
  <si>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</si>
  <si>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</si>
  <si>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</si>
  <si>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</si>
  <si>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</si>
  <si>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</si>
  <si>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</si>
  <si>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</si>
  <si>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</si>
  <si>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</si>
  <si>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</si>
  <si>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</si>
  <si>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</si>
  <si>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</si>
  <si>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</si>
  <si>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</si>
  <si>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</si>
  <si>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</si>
  <si>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</si>
  <si>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</si>
  <si>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</si>
  <si>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</si>
  <si>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</si>
  <si>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</si>
  <si>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</si>
  <si>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</si>
  <si>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</si>
  <si>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</si>
  <si>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</si>
  <si>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</si>
  <si>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</si>
  <si>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</si>
  <si>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</si>
  <si>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</si>
  <si>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</si>
  <si>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</si>
  <si>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</si>
  <si>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</si>
  <si>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</si>
  <si>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</si>
  <si>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</si>
  <si>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</si>
  <si>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</si>
  <si>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</si>
  <si>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</si>
  <si>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</si>
  <si>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</si>
  <si>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</si>
  <si>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</si>
  <si>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</si>
  <si>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</si>
  <si>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</si>
  <si>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</si>
  <si>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</si>
  <si>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</si>
  <si>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</si>
  <si>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</si>
  <si>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</si>
  <si>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</si>
  <si>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</si>
  <si>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</si>
  <si>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</si>
  <si>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</si>
  <si>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</si>
  <si>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</si>
  <si>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</si>
  <si>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</si>
  <si>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</si>
  <si>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</si>
  <si>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</si>
  <si>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</si>
  <si>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</si>
  <si>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</si>
  <si>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</si>
  <si>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</si>
  <si>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</si>
  <si>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</si>
  <si>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</si>
  <si>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</si>
  <si>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</si>
  <si>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</si>
  <si>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</si>
  <si>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</si>
  <si>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</si>
  <si>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</si>
  <si>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</si>
  <si>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</si>
  <si>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</si>
  <si>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</si>
  <si>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</si>
  <si>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</si>
  <si>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</si>
  <si>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</si>
  <si>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</si>
  <si>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</si>
  <si>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</si>
  <si>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</si>
  <si>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</si>
  <si>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</si>
  <si>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</si>
  <si>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</si>
  <si>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</si>
  <si>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</si>
  <si>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</si>
  <si>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</si>
  <si>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</si>
  <si>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</si>
  <si>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</si>
  <si>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</si>
  <si>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</si>
  <si>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</si>
  <si>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</si>
  <si>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</si>
  <si>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</si>
  <si>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</si>
  <si>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</si>
  <si>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</si>
  <si>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</si>
  <si>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</si>
  <si>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</si>
  <si>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</si>
  <si>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</si>
  <si>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</si>
  <si>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</si>
  <si>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</si>
  <si>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</si>
  <si>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</si>
  <si>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</si>
  <si>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</si>
  <si>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</si>
  <si>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</si>
  <si>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</si>
  <si>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</si>
  <si>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</si>
  <si>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</si>
  <si>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</si>
  <si>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</si>
  <si>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</si>
  <si>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</si>
  <si>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</si>
  <si>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</si>
  <si>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</si>
  <si>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</si>
  <si>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</si>
  <si>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</si>
  <si>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</si>
  <si>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</si>
  <si>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</si>
  <si>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</si>
  <si>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</si>
  <si>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</si>
  <si>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</si>
  <si>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</si>
  <si>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</si>
  <si>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</si>
  <si>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</si>
  <si>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</si>
  <si>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</si>
  <si>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</si>
  <si>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</si>
  <si>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</si>
  <si>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</si>
  <si>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</si>
  <si>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</si>
  <si>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</si>
  <si>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</si>
  <si>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</si>
  <si>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</si>
  <si>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</si>
  <si>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</si>
  <si>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</si>
  <si>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</si>
  <si>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</si>
  <si>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</si>
  <si>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</si>
  <si>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</si>
  <si>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</si>
  <si>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</si>
  <si>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</si>
  <si>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</si>
  <si>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</si>
  <si>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</si>
  <si>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</si>
  <si>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</si>
  <si>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</si>
  <si>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</si>
  <si>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</si>
  <si>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</si>
  <si>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</si>
  <si>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</si>
  <si>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</si>
  <si>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</si>
  <si>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</si>
  <si>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</si>
  <si>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</si>
  <si>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</si>
  <si>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</si>
  <si>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</si>
  <si>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</si>
  <si>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</si>
  <si>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</si>
  <si>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</si>
  <si>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</si>
  <si>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</si>
  <si>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</si>
  <si>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</si>
  <si>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</si>
  <si>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</si>
  <si>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</si>
  <si>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</si>
  <si>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</si>
  <si>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</si>
  <si>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</si>
  <si>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</si>
  <si>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</si>
  <si>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</si>
  <si>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</si>
  <si>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</si>
  <si>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</si>
  <si>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</si>
  <si>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</si>
  <si>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</si>
  <si>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</si>
  <si>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</si>
  <si>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</si>
  <si>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</si>
  <si>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</si>
  <si>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</si>
  <si>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</si>
  <si>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</si>
  <si>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</si>
  <si>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</si>
  <si>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</si>
  <si>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</si>
  <si>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</si>
  <si>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</si>
  <si>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</si>
  <si>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</si>
  <si>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</si>
  <si>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</si>
  <si>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</si>
  <si>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</si>
  <si>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</si>
  <si>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</si>
  <si>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</si>
  <si>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</si>
  <si>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</si>
  <si>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</si>
  <si>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</si>
  <si>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</si>
  <si>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</si>
  <si>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</si>
  <si>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</si>
  <si>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</si>
  <si>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</si>
  <si>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</si>
  <si>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</si>
  <si>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</si>
  <si>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</si>
  <si>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</si>
  <si>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</si>
  <si>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</si>
  <si>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</si>
  <si>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</si>
  <si>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</si>
  <si>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</si>
  <si>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</si>
  <si>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</si>
  <si>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</si>
  <si>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</si>
  <si>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</si>
  <si>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</si>
  <si>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</si>
  <si>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</si>
  <si>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</si>
  <si>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</si>
  <si>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</si>
  <si>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</si>
  <si>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</si>
  <si>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</si>
  <si>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</si>
  <si>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</si>
  <si>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</si>
  <si>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</si>
  <si>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</si>
  <si>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</si>
  <si>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</si>
  <si>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</si>
  <si>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</si>
  <si>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</si>
  <si>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</si>
  <si>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</si>
  <si>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</si>
  <si>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</si>
  <si>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</si>
  <si>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</si>
  <si>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</si>
  <si>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</si>
  <si>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</si>
  <si>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</si>
  <si>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</si>
  <si>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</si>
  <si>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</si>
  <si>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</si>
  <si>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</si>
  <si>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</si>
  <si>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</si>
  <si>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</si>
  <si>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</si>
  <si>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</si>
  <si>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</si>
  <si>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</si>
  <si>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</si>
  <si>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</si>
  <si>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</si>
  <si>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</si>
  <si>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</si>
  <si>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</si>
  <si>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</si>
  <si>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</si>
  <si>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</si>
  <si>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</si>
  <si>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</si>
  <si>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</si>
  <si>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</si>
  <si>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</si>
  <si>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</si>
  <si>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</si>
  <si>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</si>
  <si>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</si>
  <si>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</si>
  <si>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</si>
  <si>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</si>
  <si>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</si>
  <si>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</si>
  <si>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</si>
  <si>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</si>
  <si>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</si>
  <si>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</si>
  <si>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</si>
  <si>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</si>
  <si>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</si>
  <si>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</si>
  <si>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</si>
  <si>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</si>
  <si>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</si>
  <si>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</si>
  <si>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</si>
  <si>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</si>
  <si>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</si>
  <si>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</si>
  <si>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</si>
  <si>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</si>
  <si>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</si>
  <si>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</si>
  <si>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</si>
  <si>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</si>
  <si>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</si>
  <si>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</si>
  <si>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</si>
  <si>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</si>
  <si>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</si>
  <si>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</si>
  <si>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</si>
  <si>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</si>
  <si>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</si>
  <si>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</si>
  <si>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</si>
  <si>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</si>
  <si>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</si>
  <si>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</si>
  <si>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</si>
  <si>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</si>
  <si>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</si>
  <si>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</si>
  <si>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</si>
  <si>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</si>
  <si>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</si>
  <si>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</si>
  <si>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</si>
  <si>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</si>
  <si>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</si>
  <si>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</si>
  <si>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</si>
  <si>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</si>
  <si>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</si>
  <si>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</si>
  <si>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</si>
  <si>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</si>
  <si>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</si>
  <si>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</si>
  <si>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</si>
  <si>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</si>
  <si>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</si>
  <si>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</si>
  <si>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</si>
  <si>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</si>
  <si>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</si>
  <si>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</si>
  <si>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</si>
  <si>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</si>
  <si>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</si>
  <si>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</si>
  <si>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</si>
  <si>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</si>
  <si>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</si>
  <si>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</si>
  <si>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</si>
  <si>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</si>
  <si>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</si>
  <si>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</si>
  <si>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</si>
  <si>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</si>
  <si>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</si>
  <si>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</si>
  <si>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</si>
  <si>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</si>
  <si>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</si>
  <si>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</si>
  <si>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</si>
  <si>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</si>
  <si>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</si>
  <si>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</si>
  <si>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</si>
  <si>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</si>
  <si>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</si>
  <si>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</si>
  <si>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</si>
  <si>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</si>
  <si>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</si>
  <si>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</si>
  <si>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</si>
  <si>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</si>
  <si>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</si>
  <si>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</si>
  <si>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</si>
  <si>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</si>
  <si>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</si>
  <si>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</si>
  <si>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</si>
  <si>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</si>
  <si>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</si>
  <si>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</si>
  <si>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</si>
  <si>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</si>
  <si>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</si>
  <si>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</si>
  <si>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</si>
  <si>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</si>
  <si>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</si>
  <si>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</si>
  <si>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</si>
  <si>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</si>
  <si>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</si>
  <si>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</si>
  <si>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</si>
  <si>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</si>
  <si>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</si>
  <si>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</si>
  <si>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</si>
  <si>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</si>
  <si>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</si>
  <si>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</si>
  <si>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</si>
  <si>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</si>
  <si>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</si>
  <si>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</si>
  <si>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</si>
  <si>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</si>
  <si>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</si>
  <si>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</si>
  <si>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</si>
  <si>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</si>
  <si>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</si>
  <si>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</si>
  <si>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</si>
  <si>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</si>
  <si>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</si>
  <si>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</si>
  <si>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</si>
  <si>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</si>
  <si>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</si>
  <si>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</si>
  <si>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</si>
  <si>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</si>
  <si>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</si>
  <si>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</si>
  <si>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</si>
  <si>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</si>
  <si>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</si>
  <si>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</si>
  <si>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</si>
  <si>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</si>
  <si>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</si>
  <si>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</si>
  <si>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</si>
  <si>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</si>
  <si>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</si>
  <si>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</si>
  <si>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</si>
  <si>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</si>
  <si>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</si>
  <si>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</si>
  <si>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</si>
  <si>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</si>
  <si>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</si>
  <si>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</si>
  <si>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</si>
  <si>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</si>
  <si>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</si>
  <si>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</si>
  <si>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</si>
  <si>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</si>
  <si>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</si>
  <si>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</si>
  <si>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</si>
  <si>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</si>
  <si>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</si>
  <si>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</si>
  <si>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</si>
  <si>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</si>
  <si>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</si>
  <si>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</si>
  <si>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</si>
  <si>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</si>
  <si>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</si>
  <si>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</si>
  <si>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</si>
  <si>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</si>
  <si>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</si>
  <si>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</si>
  <si>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</si>
  <si>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</si>
  <si>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</si>
  <si>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</si>
  <si>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</si>
  <si>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</si>
  <si>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</si>
  <si>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</si>
  <si>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</si>
  <si>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</si>
  <si>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</si>
  <si>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</si>
  <si>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</si>
  <si>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</si>
  <si>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</si>
  <si>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</si>
  <si>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</si>
  <si>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</si>
  <si>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</si>
  <si>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</si>
  <si>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</si>
  <si>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</si>
  <si>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</si>
  <si>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</si>
  <si>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</si>
  <si>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</si>
  <si>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</si>
  <si>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</si>
  <si>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</si>
  <si>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</si>
  <si>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</si>
  <si>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</si>
  <si>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</si>
  <si>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</si>
  <si>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</si>
  <si>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</si>
  <si>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</si>
  <si>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</si>
  <si>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</si>
  <si>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</si>
  <si>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</si>
  <si>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</si>
  <si>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</si>
  <si>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</si>
  <si>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</si>
  <si>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</si>
  <si>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</si>
  <si>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</si>
  <si>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</si>
  <si>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</si>
  <si>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</si>
  <si>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</si>
  <si>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</si>
  <si>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</si>
  <si>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</si>
  <si>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</si>
  <si>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</si>
  <si>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</si>
  <si>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</si>
  <si>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</si>
  <si>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</si>
  <si>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</si>
  <si>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</si>
  <si>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</si>
  <si>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</si>
  <si>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</si>
  <si>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</si>
  <si>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</si>
  <si>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</si>
  <si>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</si>
  <si>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</si>
  <si>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</si>
  <si>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</si>
  <si>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</si>
  <si>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</si>
  <si>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</si>
  <si>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</si>
  <si>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</si>
  <si>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</si>
  <si>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</si>
  <si>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</si>
  <si>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</si>
  <si>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</si>
  <si>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</si>
  <si>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</si>
  <si>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</si>
  <si>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</si>
  <si>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</si>
  <si>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</si>
  <si>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</si>
  <si>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</si>
  <si>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</si>
  <si>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</si>
  <si>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</si>
  <si>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</si>
  <si>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</si>
  <si>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</si>
  <si>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</si>
  <si>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</si>
  <si>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</si>
  <si>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</si>
  <si>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</si>
  <si>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</si>
  <si>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</si>
  <si>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</si>
  <si>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</si>
  <si>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</si>
  <si>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</si>
  <si>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</si>
  <si>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</si>
  <si>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</si>
  <si>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</si>
  <si>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</si>
  <si>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</si>
  <si>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</si>
  <si>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</si>
  <si>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</si>
  <si>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</si>
  <si>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</si>
  <si>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</si>
  <si>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</si>
  <si>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</si>
  <si>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</si>
  <si>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</si>
  <si>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</si>
  <si>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</si>
  <si>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</si>
  <si>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</si>
  <si>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</si>
  <si>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</si>
  <si>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</si>
  <si>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</si>
  <si>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</si>
  <si>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</si>
  <si>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</si>
  <si>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</si>
  <si>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</si>
  <si>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</si>
  <si>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</si>
  <si>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</si>
  <si>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</si>
  <si>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</si>
  <si>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</si>
  <si>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</si>
  <si>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</si>
  <si>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</si>
  <si>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</si>
  <si>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</si>
  <si>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</si>
  <si>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</si>
  <si>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</si>
  <si>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</si>
  <si>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</si>
  <si>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</si>
  <si>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</si>
  <si>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</si>
  <si>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</si>
  <si>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</si>
  <si>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</si>
  <si>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</si>
  <si>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</si>
  <si>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</si>
  <si>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</si>
  <si>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</si>
  <si>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</si>
  <si>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</si>
  <si>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</si>
  <si>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</si>
  <si>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</si>
  <si>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</si>
  <si>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</si>
  <si>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</si>
  <si>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</si>
  <si>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</si>
  <si>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</si>
  <si>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</si>
  <si>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</si>
  <si>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</si>
  <si>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</si>
  <si>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</si>
  <si>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</si>
  <si>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</si>
  <si>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</si>
  <si>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</si>
  <si>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</si>
  <si>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</si>
  <si>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</si>
  <si>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</si>
  <si>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</si>
  <si>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</si>
  <si>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</si>
  <si>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</si>
  <si>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</si>
  <si>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</si>
  <si>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</si>
  <si>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</si>
  <si>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</si>
  <si>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</si>
  <si>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</si>
  <si>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</si>
  <si>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</si>
  <si>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</si>
  <si>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</si>
  <si>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</si>
  <si>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</si>
  <si>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</si>
  <si>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</si>
  <si>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</si>
  <si>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</si>
  <si>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</si>
  <si>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</si>
  <si>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</si>
  <si>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</si>
  <si>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</si>
  <si>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</si>
  <si>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</si>
  <si>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</si>
  <si>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</si>
  <si>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</si>
  <si>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</si>
  <si>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</si>
  <si>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</si>
  <si>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</si>
  <si>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</si>
  <si>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</si>
  <si>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</si>
  <si>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</si>
  <si>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</si>
  <si>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</si>
  <si>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</si>
  <si>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</si>
  <si>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</si>
  <si>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</si>
  <si>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</si>
  <si>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</si>
  <si>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</si>
  <si>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</si>
  <si>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</si>
  <si>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</si>
  <si>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</si>
  <si>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</si>
  <si>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</si>
  <si>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</si>
  <si>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</si>
  <si>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</si>
  <si>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</si>
  <si>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</si>
  <si>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</si>
  <si>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</si>
  <si>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</si>
  <si>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</si>
  <si>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</si>
  <si>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</si>
  <si>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</si>
  <si>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</si>
  <si>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</si>
  <si>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</si>
  <si>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</si>
  <si>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</si>
  <si>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</si>
  <si>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</si>
  <si>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</si>
  <si>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</si>
  <si>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</si>
  <si>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</si>
  <si>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</si>
  <si>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</si>
  <si>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</si>
  <si>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</si>
  <si>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</si>
  <si>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</si>
  <si>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</si>
  <si>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</si>
  <si>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</si>
  <si>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</si>
  <si>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</si>
  <si>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</si>
  <si>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</si>
  <si>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</si>
  <si>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</si>
  <si>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</si>
  <si>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</si>
  <si>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</si>
  <si>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</si>
  <si>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</si>
  <si>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</si>
  <si>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</si>
  <si>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</si>
  <si>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</si>
  <si>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</si>
  <si>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</si>
  <si>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</si>
  <si>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</si>
  <si>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</si>
  <si>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</si>
  <si>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</si>
  <si>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</si>
  <si>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</si>
  <si>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</si>
  <si>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</si>
  <si>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</si>
  <si>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</si>
  <si>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</si>
  <si>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</si>
  <si>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</si>
  <si>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</si>
  <si>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</si>
  <si>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</si>
  <si>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</si>
  <si>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</si>
  <si>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</si>
  <si>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</si>
  <si>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</si>
  <si>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</si>
  <si>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</si>
  <si>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</si>
  <si>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</si>
  <si>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</si>
  <si>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</si>
  <si>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</si>
  <si>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</si>
  <si>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</si>
  <si>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</si>
  <si>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</si>
  <si>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</si>
  <si>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</si>
  <si>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</si>
  <si>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</si>
  <si>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</si>
  <si>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</si>
  <si>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</si>
  <si>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</si>
  <si>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</si>
  <si>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</si>
  <si>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</si>
  <si>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</si>
  <si>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</si>
  <si>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</si>
  <si>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</si>
  <si>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</si>
  <si>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</si>
  <si>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</si>
  <si>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</si>
  <si>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</si>
  <si>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</si>
  <si>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</si>
  <si>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</si>
  <si>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</si>
  <si>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</si>
  <si>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</si>
  <si>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</si>
  <si>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</si>
  <si>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</si>
  <si>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</si>
  <si>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</si>
  <si>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</si>
  <si>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</si>
  <si>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</si>
  <si>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</si>
  <si>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</si>
  <si>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</si>
  <si>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</si>
  <si>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</si>
  <si>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</si>
  <si>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</si>
  <si>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</si>
  <si>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</si>
  <si>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</si>
  <si>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</si>
  <si>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</si>
  <si>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</si>
  <si>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</si>
  <si>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</si>
  <si>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</si>
  <si>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</si>
  <si>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</si>
  <si>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</si>
  <si>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</si>
  <si>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</si>
  <si>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</si>
  <si>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</si>
  <si>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</si>
  <si>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</si>
  <si>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</si>
  <si>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</si>
  <si>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</si>
  <si>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</si>
  <si>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</si>
  <si>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</si>
  <si>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</si>
  <si>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</si>
  <si>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</si>
  <si>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</si>
  <si>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</si>
  <si>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</si>
  <si>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</si>
  <si>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</si>
  <si>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</si>
  <si>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</si>
  <si>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</si>
  <si>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</si>
  <si>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</si>
  <si>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</si>
  <si>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</si>
  <si>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</si>
  <si>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</si>
  <si>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</si>
  <si>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</si>
  <si>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</si>
  <si>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</si>
  <si>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</si>
  <si>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</si>
  <si>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</si>
  <si>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</si>
  <si>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</si>
  <si>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</si>
  <si>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</si>
  <si>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</si>
  <si>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</si>
  <si>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</si>
  <si>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</si>
  <si>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</si>
  <si>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</si>
  <si>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</si>
  <si>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</si>
  <si>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</si>
  <si>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</si>
  <si>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</si>
  <si>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</si>
  <si>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</si>
  <si>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</si>
  <si>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</si>
  <si>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</si>
  <si>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</si>
  <si>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</si>
  <si>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</si>
  <si>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</si>
  <si>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</si>
  <si>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</si>
  <si>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</si>
  <si>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</si>
  <si>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</si>
  <si>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</si>
  <si>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</si>
  <si>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</si>
  <si>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</si>
  <si>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</si>
  <si>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</si>
  <si>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</si>
  <si>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</si>
  <si>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</si>
  <si>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</si>
  <si>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</si>
  <si>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</si>
  <si>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</si>
  <si>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</si>
  <si>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</si>
  <si>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</si>
  <si>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</si>
  <si>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</si>
  <si>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</si>
  <si>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</si>
  <si>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</si>
  <si>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</si>
  <si>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</si>
  <si>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</si>
  <si>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</si>
  <si>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</si>
  <si>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</si>
  <si>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</si>
  <si>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</si>
  <si>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</si>
  <si>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</si>
  <si>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</si>
  <si>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</si>
  <si>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</si>
  <si>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</si>
  <si>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</si>
  <si>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</si>
  <si>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</si>
  <si>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</si>
  <si>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</si>
  <si>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</si>
  <si>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</si>
  <si>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</si>
  <si>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</si>
  <si>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</si>
  <si>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</si>
  <si>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</si>
  <si>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</si>
  <si>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</si>
  <si>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</si>
  <si>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</si>
  <si>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</si>
  <si>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</si>
  <si>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</si>
  <si>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</si>
  <si>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</si>
  <si>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</si>
  <si>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</si>
  <si>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</si>
  <si>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</si>
  <si>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</si>
  <si>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</si>
  <si>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</si>
  <si>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</si>
  <si>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</si>
  <si>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</si>
  <si>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</si>
  <si>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</si>
  <si>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</si>
  <si>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</si>
  <si>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</si>
  <si>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</si>
  <si>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</si>
  <si>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</si>
  <si>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</si>
  <si>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</si>
  <si>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</si>
  <si>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</si>
  <si>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</si>
  <si>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</si>
  <si>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</si>
  <si>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</si>
  <si>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</si>
  <si>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</si>
  <si>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</si>
  <si>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</si>
  <si>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</si>
  <si>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</si>
  <si>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</si>
  <si>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</si>
  <si>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</si>
  <si>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</si>
  <si>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</si>
  <si>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</si>
  <si>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</si>
  <si>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</si>
  <si>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</si>
  <si>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</si>
  <si>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</si>
  <si>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</si>
  <si>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</si>
  <si>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</si>
  <si>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</si>
  <si>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</si>
  <si>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</si>
  <si>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</si>
  <si>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</si>
  <si>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</si>
  <si>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</si>
  <si>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</si>
  <si>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</si>
  <si>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</si>
  <si>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</si>
  <si>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</si>
  <si>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</si>
  <si>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</si>
  <si>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</si>
  <si>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</si>
  <si>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</si>
  <si>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</si>
  <si>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</si>
  <si>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</si>
  <si>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</si>
  <si>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</si>
  <si>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</si>
  <si>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</si>
  <si>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</si>
  <si>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</si>
  <si>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</si>
  <si>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</si>
  <si>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</si>
  <si>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</si>
  <si>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</si>
  <si>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</si>
  <si>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</si>
  <si>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</si>
  <si>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</si>
  <si>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</si>
  <si>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</si>
  <si>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</si>
  <si>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</si>
  <si>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</si>
  <si>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</si>
  <si>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</si>
  <si>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</si>
  <si>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</si>
  <si>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</si>
  <si>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</si>
  <si>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</si>
  <si>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</si>
  <si>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</si>
  <si>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</si>
  <si>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</si>
  <si>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</si>
  <si>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</si>
  <si>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</si>
  <si>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</si>
  <si>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</si>
  <si>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</si>
  <si>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</si>
  <si>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</si>
  <si>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</si>
  <si>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</si>
  <si>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</si>
  <si>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</si>
  <si>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</si>
  <si>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</si>
  <si>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</si>
  <si>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</si>
  <si>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</si>
  <si>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</si>
  <si>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</si>
  <si>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</si>
  <si>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</si>
  <si>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</si>
  <si>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</si>
  <si>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</si>
  <si>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</si>
  <si>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</si>
  <si>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</si>
  <si>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</si>
  <si>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</si>
  <si>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</si>
  <si>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</si>
  <si>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</si>
  <si>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</si>
  <si>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</si>
  <si>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</si>
  <si>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</si>
  <si>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</si>
  <si>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</si>
  <si>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</si>
  <si>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</si>
  <si>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</si>
  <si>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</si>
  <si>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</si>
  <si>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</si>
  <si>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</si>
  <si>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</si>
  <si>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</si>
  <si>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</si>
  <si>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</si>
  <si>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</si>
  <si>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</si>
  <si>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</si>
  <si>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</si>
  <si>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</si>
  <si>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</si>
  <si>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</si>
  <si>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</si>
  <si>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</si>
  <si>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</si>
  <si>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</si>
  <si>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</si>
  <si>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</si>
  <si>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</si>
  <si>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</si>
  <si>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</si>
  <si>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</si>
  <si>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</si>
  <si>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</si>
  <si>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</si>
  <si>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</si>
  <si>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</si>
  <si>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</si>
  <si>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</si>
  <si>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</si>
  <si>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</si>
  <si>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</si>
  <si>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</si>
  <si>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</si>
  <si>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</si>
  <si>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</si>
  <si>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</si>
  <si>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</si>
  <si>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</si>
  <si>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</si>
  <si>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</si>
  <si>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</si>
  <si>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</si>
  <si>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</si>
  <si>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</si>
  <si>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</si>
  <si>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</si>
  <si>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</si>
  <si>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</si>
  <si>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</si>
  <si>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</si>
  <si>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</si>
  <si>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</si>
  <si>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</si>
  <si>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</si>
  <si>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</si>
  <si>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</si>
  <si>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</si>
  <si>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</si>
  <si>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</si>
  <si>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</si>
  <si>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</si>
  <si>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</si>
  <si>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</si>
  <si>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</si>
  <si>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</si>
  <si>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</si>
  <si>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</si>
  <si>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</si>
  <si>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</si>
  <si>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</si>
  <si>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</si>
  <si>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</si>
  <si>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</si>
  <si>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</si>
  <si>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</si>
  <si>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</si>
  <si>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</si>
  <si>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</si>
  <si>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</si>
  <si>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</si>
  <si>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</si>
  <si>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</si>
  <si>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</si>
  <si>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</si>
  <si>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</si>
  <si>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</si>
  <si>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</si>
  <si>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</si>
  <si>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</si>
  <si>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</si>
  <si>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</si>
  <si>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</si>
  <si>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</si>
  <si>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</si>
  <si>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</si>
  <si>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</si>
  <si>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</si>
  <si>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</si>
  <si>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</si>
  <si>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</si>
  <si>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</si>
  <si>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</si>
  <si>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</si>
  <si>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</si>
  <si>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</si>
  <si>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</si>
  <si>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</si>
  <si>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</si>
  <si>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</si>
  <si>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</si>
  <si>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</si>
  <si>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</si>
  <si>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</si>
  <si>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</si>
  <si>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</si>
  <si>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</si>
  <si>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</si>
  <si>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</si>
  <si>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</si>
  <si>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</si>
  <si>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</si>
  <si>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</si>
  <si>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</si>
  <si>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</si>
  <si>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</si>
  <si>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</si>
  <si>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</si>
  <si>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</si>
  <si>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</si>
  <si>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</si>
  <si>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</si>
  <si>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</si>
  <si>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</si>
  <si>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</si>
  <si>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</si>
  <si>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</si>
  <si>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</si>
  <si>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</si>
  <si>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</si>
  <si>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</si>
  <si>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</si>
  <si>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</si>
  <si>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</si>
  <si>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</si>
  <si>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</si>
  <si>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</si>
  <si>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</si>
  <si>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</si>
  <si>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</si>
  <si>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</si>
  <si>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</si>
  <si>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</si>
  <si>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</si>
  <si>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</si>
  <si>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</si>
  <si>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</si>
  <si>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</si>
  <si>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</si>
  <si>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</si>
  <si>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</si>
  <si>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</si>
  <si>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</si>
  <si>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</si>
  <si>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</si>
  <si>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</si>
  <si>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</si>
  <si>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</si>
  <si>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</si>
  <si>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</si>
  <si>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</si>
  <si>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</si>
  <si>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</si>
  <si>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</si>
  <si>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</si>
  <si>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</si>
  <si>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</si>
  <si>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</si>
  <si>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</si>
  <si>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</si>
  <si>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</si>
  <si>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</si>
  <si>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</si>
  <si>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</si>
  <si>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</si>
  <si>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</si>
  <si>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</si>
  <si>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</si>
  <si>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</si>
  <si>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</si>
  <si>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</si>
  <si>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</si>
  <si>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</si>
  <si>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</si>
  <si>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</si>
  <si>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</si>
  <si>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</si>
  <si>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</si>
  <si>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</si>
  <si>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</si>
  <si>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</si>
  <si>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</si>
  <si>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</si>
  <si>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</si>
  <si>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</si>
  <si>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</si>
  <si>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</si>
  <si>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</si>
  <si>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</si>
  <si>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</si>
  <si>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</si>
  <si>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</si>
  <si>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</si>
  <si>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</si>
  <si>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</si>
  <si>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</si>
  <si>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</si>
  <si>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</si>
  <si>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</si>
  <si>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</si>
  <si>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</si>
  <si>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</si>
  <si>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</si>
  <si>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</si>
  <si>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</si>
  <si>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</si>
  <si>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</si>
  <si>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</si>
  <si>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</si>
  <si>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</si>
  <si>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</si>
  <si>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</si>
  <si>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</si>
  <si>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</si>
  <si>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</si>
  <si>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</si>
  <si>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</si>
  <si>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</si>
  <si>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</si>
  <si>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</si>
  <si>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</si>
  <si>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</si>
  <si>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</si>
  <si>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</si>
  <si>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</si>
  <si>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</si>
  <si>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</si>
  <si>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</si>
  <si>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</si>
  <si>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</si>
  <si>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</si>
  <si>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</si>
  <si>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</si>
  <si>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</si>
  <si>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</si>
  <si>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</si>
  <si>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</si>
  <si>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</si>
  <si>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</si>
  <si>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</si>
  <si>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</si>
  <si>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</si>
  <si>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</si>
  <si>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</si>
  <si>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</si>
  <si>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</si>
  <si>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</si>
  <si>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</si>
  <si>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</si>
  <si>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</si>
  <si>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</si>
  <si>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</si>
  <si>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</si>
  <si>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</si>
  <si>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</si>
  <si>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</si>
  <si>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</si>
  <si>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</si>
  <si>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</si>
  <si>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</si>
  <si>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</si>
  <si>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</si>
  <si>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</si>
  <si>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</si>
  <si>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</si>
  <si>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</si>
  <si>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</si>
  <si>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</si>
  <si>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</si>
  <si>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</si>
  <si>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</si>
  <si>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</si>
  <si>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</si>
  <si>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</si>
  <si>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</si>
  <si>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</si>
  <si>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</si>
  <si>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</si>
  <si>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</si>
  <si>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</si>
  <si>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</si>
  <si>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</si>
  <si>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</si>
  <si>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</si>
  <si>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</si>
  <si>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</si>
  <si>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</si>
  <si>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</si>
  <si>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</si>
  <si>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</si>
  <si>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</si>
  <si>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</si>
  <si>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</si>
  <si>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</si>
  <si>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</si>
  <si>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</si>
  <si>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</si>
  <si>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</si>
  <si>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</si>
  <si>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</si>
  <si>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</si>
  <si>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</si>
  <si>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</si>
  <si>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</si>
  <si>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</si>
  <si>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</si>
  <si>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</si>
  <si>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</si>
  <si>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</si>
  <si>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</si>
  <si>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</si>
  <si>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</si>
  <si>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</si>
  <si>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</si>
  <si>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</si>
  <si>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</si>
  <si>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</si>
  <si>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</si>
  <si>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</si>
  <si>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</si>
  <si>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</si>
  <si>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</si>
  <si>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</si>
  <si>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</si>
  <si>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</si>
  <si>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</si>
  <si>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</si>
  <si>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</si>
  <si>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</si>
  <si>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</si>
  <si>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</si>
  <si>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</si>
  <si>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</si>
  <si>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</si>
  <si>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</si>
  <si>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</si>
  <si>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</si>
  <si>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</si>
  <si>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</si>
  <si>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</si>
  <si>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</si>
  <si>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</si>
  <si>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</si>
  <si>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</si>
  <si>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</si>
  <si>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</si>
  <si>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</si>
  <si>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</si>
  <si>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</si>
  <si>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</si>
  <si>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</si>
  <si>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</si>
  <si>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</si>
  <si>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</si>
  <si>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</si>
  <si>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</si>
  <si>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</si>
  <si>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</si>
  <si>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</si>
  <si>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</si>
  <si>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</si>
  <si>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</si>
  <si>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</si>
  <si>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</si>
  <si>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</si>
  <si>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</si>
  <si>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</si>
  <si>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</si>
  <si>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</si>
  <si>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</si>
  <si>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</si>
  <si>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</si>
  <si>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</si>
  <si>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</si>
  <si>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</si>
  <si>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</si>
  <si>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</si>
  <si>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</si>
  <si>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</si>
  <si>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</si>
  <si>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</si>
  <si>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</si>
  <si>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</si>
  <si>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</si>
  <si>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</si>
  <si>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</si>
  <si>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</si>
  <si>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</si>
  <si>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</si>
  <si>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</si>
  <si>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</si>
  <si>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</si>
  <si>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</si>
  <si>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</si>
  <si>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</si>
  <si>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</si>
  <si>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</si>
  <si>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</si>
  <si>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</si>
  <si>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</si>
  <si>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</si>
  <si>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</si>
  <si>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</si>
  <si>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</si>
  <si>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</si>
  <si>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</si>
  <si>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</si>
  <si>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</si>
  <si>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</si>
  <si>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</si>
  <si>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</si>
  <si>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</si>
  <si>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</si>
  <si>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</si>
  <si>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</si>
  <si>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</si>
  <si>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</si>
  <si>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</si>
  <si>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</si>
  <si>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</si>
  <si>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</si>
  <si>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</si>
  <si>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</si>
  <si>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</si>
  <si>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</si>
  <si>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</si>
  <si>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</si>
  <si>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</si>
  <si>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</si>
  <si>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</si>
  <si>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</si>
  <si>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</si>
  <si>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</si>
  <si>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</si>
  <si>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</si>
  <si>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</si>
  <si>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</si>
  <si>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</si>
  <si>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</si>
  <si>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</si>
  <si>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</si>
  <si>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</si>
  <si>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</si>
  <si>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</si>
  <si>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</si>
  <si>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</si>
  <si>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</si>
  <si>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</si>
  <si>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</si>
  <si>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</si>
  <si>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</si>
  <si>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</si>
  <si>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</si>
  <si>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</si>
  <si>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</si>
  <si>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</si>
  <si>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</si>
  <si>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</si>
  <si>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</si>
  <si>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</si>
  <si>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</si>
  <si>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</si>
  <si>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</si>
  <si>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</si>
  <si>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</si>
  <si>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</si>
  <si>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</si>
  <si>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</si>
  <si>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</si>
  <si>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</si>
  <si>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</si>
  <si>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</si>
  <si>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</si>
  <si>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</si>
  <si>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</si>
  <si>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</si>
  <si>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</si>
  <si>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</si>
  <si>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</si>
  <si>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</si>
  <si>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</si>
  <si>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</si>
  <si>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</si>
  <si>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</si>
  <si>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</si>
  <si>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</si>
  <si>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</si>
  <si>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</si>
  <si>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</si>
  <si>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</si>
  <si>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</si>
  <si>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</si>
  <si>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</si>
  <si>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</si>
  <si>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</si>
  <si>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</si>
  <si>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</si>
  <si>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</si>
  <si>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</si>
  <si>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</si>
  <si>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</si>
  <si>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</si>
  <si>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</si>
  <si>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</si>
  <si>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</si>
  <si>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</si>
  <si>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</si>
  <si>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</si>
  <si>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</si>
  <si>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</si>
  <si>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</si>
  <si>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</si>
  <si>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</si>
  <si>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</si>
  <si>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</si>
  <si>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</si>
  <si>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</si>
  <si>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</si>
  <si>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</si>
  <si>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</si>
  <si>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</si>
  <si>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</si>
  <si>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</si>
  <si>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</si>
  <si>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</si>
  <si>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</si>
  <si>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</si>
  <si>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</si>
  <si>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</si>
  <si>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</si>
  <si>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</si>
  <si>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</si>
  <si>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</si>
  <si>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</si>
  <si>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</si>
  <si>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</si>
  <si>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</si>
  <si>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</si>
  <si>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</si>
  <si>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</si>
  <si>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</si>
  <si>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</si>
  <si>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</si>
  <si>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</si>
  <si>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</si>
  <si>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</si>
  <si>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</si>
  <si>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</si>
  <si>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</si>
  <si>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</si>
  <si>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</si>
  <si>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</si>
  <si>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</si>
  <si>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</si>
  <si>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</si>
  <si>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</si>
  <si>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</si>
  <si>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</si>
  <si>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</si>
  <si>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</si>
  <si>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</si>
  <si>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</si>
  <si>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</si>
  <si>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</si>
  <si>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</si>
  <si>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</si>
  <si>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</si>
  <si>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</si>
  <si>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</si>
  <si>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</si>
  <si>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</si>
  <si>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</si>
  <si>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</si>
  <si>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</si>
  <si>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</si>
  <si>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</si>
  <si>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</si>
  <si>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</si>
  <si>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</si>
  <si>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</si>
  <si>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</si>
  <si>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</si>
  <si>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</si>
  <si>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</si>
  <si>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</si>
  <si>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</si>
  <si>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</si>
  <si>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</si>
  <si>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</si>
  <si>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</si>
  <si>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</si>
  <si>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</si>
  <si>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</si>
  <si>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</si>
  <si>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</si>
  <si>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</si>
  <si>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</si>
  <si>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</si>
  <si>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</si>
  <si>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</si>
  <si>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</si>
  <si>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</si>
  <si>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</si>
  <si>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</si>
  <si>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</si>
  <si>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</si>
  <si>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</si>
  <si>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</si>
  <si>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</si>
  <si>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</si>
  <si>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</si>
  <si>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</si>
  <si>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</si>
  <si>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</si>
  <si>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</si>
  <si>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</si>
  <si>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</si>
  <si>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</si>
  <si>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</si>
  <si>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</si>
  <si>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</si>
  <si>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</si>
  <si>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</si>
  <si>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</si>
  <si>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</si>
  <si>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</si>
  <si>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</si>
  <si>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</si>
  <si>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</si>
  <si>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</si>
  <si>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</si>
  <si>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</si>
  <si>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</si>
  <si>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</si>
  <si>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</si>
  <si>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</si>
  <si>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</si>
  <si>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</si>
  <si>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</si>
  <si>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</si>
  <si>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</si>
  <si>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</si>
  <si>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</si>
  <si>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</si>
  <si>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</si>
  <si>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</si>
  <si>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</si>
  <si>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</si>
  <si>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</si>
  <si>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</si>
  <si>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</si>
  <si>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</si>
  <si>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</si>
  <si>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</si>
  <si>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</si>
  <si>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</si>
  <si>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</si>
  <si>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</si>
  <si>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</si>
  <si>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</si>
  <si>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</si>
  <si>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</si>
  <si>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</si>
  <si>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</si>
  <si>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</si>
  <si>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</si>
  <si>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</si>
  <si>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</si>
  <si>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</si>
  <si>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</si>
  <si>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</si>
  <si>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</si>
  <si>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</si>
  <si>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</si>
  <si>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</si>
  <si>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</si>
  <si>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</si>
  <si>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</si>
  <si>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</si>
  <si>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</si>
  <si>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</si>
  <si>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</si>
  <si>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</si>
  <si>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</si>
  <si>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</si>
  <si>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</si>
  <si>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</si>
  <si>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</si>
  <si>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</si>
  <si>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</si>
  <si>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</si>
  <si>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</si>
  <si>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</si>
  <si>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</si>
  <si>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</si>
  <si>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</si>
  <si>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</si>
  <si>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</si>
  <si>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</si>
  <si>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</si>
  <si>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</si>
  <si>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</si>
  <si>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</si>
  <si>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</si>
  <si>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</si>
  <si>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</si>
  <si>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</si>
  <si>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</si>
  <si>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</si>
  <si>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</si>
  <si>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</si>
  <si>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</si>
  <si>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</si>
  <si>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</si>
  <si>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</si>
  <si>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</si>
  <si>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</si>
  <si>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</si>
  <si>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</si>
  <si>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</si>
  <si>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</si>
  <si>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</si>
  <si>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</si>
  <si>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</si>
  <si>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</si>
  <si>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</si>
  <si>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</si>
  <si>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</si>
  <si>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</si>
  <si>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</si>
  <si>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</si>
  <si>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</si>
  <si>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</si>
  <si>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</si>
  <si>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</si>
  <si>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</si>
  <si>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</si>
  <si>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</si>
  <si>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</si>
  <si>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</si>
  <si>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</si>
  <si>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</si>
  <si>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</si>
  <si>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</si>
  <si>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</si>
  <si>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</si>
  <si>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</si>
  <si>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</si>
  <si>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</si>
  <si>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</si>
  <si>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</si>
  <si>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</si>
  <si>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</si>
  <si>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</si>
  <si>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</si>
  <si>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</si>
  <si>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</si>
  <si>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</si>
  <si>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</si>
  <si>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</si>
  <si>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</si>
  <si>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</si>
  <si>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</si>
  <si>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</si>
  <si>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</si>
  <si>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</si>
  <si>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</si>
  <si>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</si>
  <si>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</si>
  <si>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</si>
  <si>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</si>
  <si>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</si>
  <si>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</si>
  <si>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</si>
  <si>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</si>
  <si>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</si>
  <si>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</si>
  <si>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</si>
  <si>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</si>
  <si>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</si>
  <si>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</si>
  <si>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</si>
  <si>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</si>
  <si>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</si>
  <si>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</si>
  <si>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</si>
  <si>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</si>
  <si>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</si>
  <si>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</si>
  <si>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</si>
  <si>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</si>
  <si>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</si>
  <si>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</si>
  <si>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</si>
  <si>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</si>
  <si>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</si>
  <si>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</si>
  <si>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</si>
  <si>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</si>
  <si>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</si>
  <si>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</si>
  <si>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</si>
  <si>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</si>
  <si>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</si>
  <si>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</si>
  <si>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</si>
  <si>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</si>
  <si>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</si>
  <si>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</si>
  <si>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</si>
  <si>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</si>
  <si>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</si>
  <si>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</si>
  <si>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</si>
  <si>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</si>
  <si>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</si>
  <si>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</si>
  <si>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</si>
  <si>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</si>
  <si>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</si>
  <si>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</si>
  <si>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</si>
  <si>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</si>
  <si>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</si>
  <si>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</si>
  <si>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</si>
  <si>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</si>
  <si>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</si>
  <si>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</si>
  <si>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</si>
  <si>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</si>
  <si>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</si>
  <si>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</si>
  <si>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</si>
  <si>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</si>
  <si>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</si>
  <si>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</si>
  <si>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</si>
  <si>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</si>
  <si>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</si>
  <si>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</si>
  <si>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</si>
  <si>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</si>
  <si>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</si>
  <si>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</si>
  <si>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</si>
  <si>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</si>
  <si>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</si>
  <si>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</si>
  <si>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</si>
  <si>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</si>
  <si>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</si>
  <si>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</si>
  <si>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</si>
  <si>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</si>
  <si>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</si>
  <si>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</si>
  <si>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</si>
  <si>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</si>
  <si>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</si>
  <si>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</si>
  <si>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</si>
  <si>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</si>
  <si>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</si>
  <si>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</si>
  <si>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</si>
  <si>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</si>
  <si>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</si>
  <si>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</si>
  <si>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</si>
  <si>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</si>
  <si>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</si>
  <si>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</si>
  <si>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</si>
  <si>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</si>
  <si>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</si>
  <si>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</si>
  <si>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</si>
  <si>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</si>
  <si>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</si>
  <si>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</si>
  <si>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</si>
  <si>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</si>
  <si>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</si>
  <si>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</si>
  <si>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</si>
  <si>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</si>
  <si>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</si>
  <si>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</si>
  <si>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</si>
  <si>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</si>
  <si>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</si>
  <si>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</si>
  <si>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</si>
  <si>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</si>
  <si>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</si>
  <si>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</si>
  <si>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</si>
  <si>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</si>
  <si>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</si>
  <si>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</si>
  <si>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</si>
  <si>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</si>
  <si>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</si>
  <si>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</si>
  <si>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</si>
  <si>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</si>
  <si>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</si>
  <si>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</si>
  <si>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</si>
  <si>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</si>
  <si>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</si>
  <si>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</si>
  <si>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</si>
  <si>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</si>
  <si>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</si>
  <si>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</si>
  <si>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</si>
  <si>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</si>
  <si>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</si>
  <si>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</si>
  <si>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</si>
  <si>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</si>
  <si>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</si>
  <si>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</si>
  <si>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</si>
  <si>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</si>
  <si>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</si>
  <si>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</si>
  <si>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</si>
  <si>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</si>
  <si>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</si>
  <si>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</si>
  <si>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</si>
  <si>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</si>
  <si>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</si>
  <si>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</si>
  <si>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</si>
  <si>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</si>
  <si>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</si>
  <si>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</si>
  <si>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</si>
  <si>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</si>
  <si>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</si>
  <si>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</si>
  <si>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</si>
  <si>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</si>
  <si>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</si>
  <si>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</si>
  <si>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</si>
  <si>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</si>
  <si>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</si>
  <si>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</si>
  <si>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</si>
  <si>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</si>
  <si>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</si>
  <si>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</si>
  <si>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</si>
  <si>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</si>
  <si>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</si>
  <si>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</si>
  <si>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</si>
  <si>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</si>
  <si>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</si>
  <si>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</si>
  <si>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</si>
  <si>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</si>
  <si>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</si>
  <si>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</si>
  <si>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</si>
  <si>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</si>
  <si>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</si>
  <si>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</si>
  <si>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</si>
  <si>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</si>
  <si>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</si>
  <si>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</si>
  <si>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</si>
  <si>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</si>
  <si>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</si>
  <si>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</si>
  <si>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</si>
  <si>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</si>
  <si>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</si>
  <si>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</si>
  <si>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</si>
  <si>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</si>
  <si>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</si>
  <si>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</si>
  <si>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</si>
  <si>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</si>
  <si>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</si>
  <si>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</si>
  <si>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</si>
  <si>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</si>
  <si>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</si>
  <si>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</si>
  <si>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</si>
  <si>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</si>
  <si>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</si>
  <si>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</si>
  <si>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</si>
  <si>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</si>
  <si>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</si>
  <si>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</si>
  <si>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</si>
  <si>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</si>
  <si>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</si>
  <si>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</si>
  <si>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</si>
  <si>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</si>
  <si>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</si>
  <si>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</si>
  <si>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</si>
  <si>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</si>
  <si>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</si>
  <si>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</si>
  <si>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</si>
  <si>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</si>
  <si>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</si>
  <si>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</si>
  <si>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</si>
  <si>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</si>
  <si>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</si>
  <si>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</si>
  <si>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</si>
  <si>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</si>
  <si>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</si>
  <si>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</si>
  <si>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</si>
  <si>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</si>
  <si>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</si>
  <si>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</si>
  <si>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</si>
  <si>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</si>
  <si>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</si>
  <si>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</si>
  <si>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</si>
  <si>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</si>
  <si>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</si>
  <si>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</si>
  <si>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</si>
  <si>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</si>
  <si>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</si>
  <si>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</si>
  <si>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</si>
  <si>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</si>
  <si>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</si>
  <si>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</si>
  <si>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</si>
  <si>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</si>
  <si>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</si>
  <si>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</si>
  <si>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</si>
  <si>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</si>
  <si>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</si>
  <si>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</si>
  <si>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</si>
  <si>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</si>
  <si>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</si>
  <si>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</si>
  <si>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</si>
  <si>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</si>
  <si>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</si>
  <si>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</si>
  <si>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</si>
  <si>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</si>
  <si>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</si>
  <si>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</si>
  <si>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</si>
  <si>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</si>
  <si>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</si>
  <si>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</si>
  <si>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</si>
  <si>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</si>
  <si>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</si>
  <si>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</si>
  <si>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</si>
  <si>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</si>
  <si>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</si>
  <si>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</si>
  <si>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</si>
  <si>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</si>
  <si>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</si>
  <si>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</si>
  <si>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</si>
  <si>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</si>
  <si>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</si>
  <si>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</si>
  <si>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</si>
  <si>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</si>
  <si>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</si>
  <si>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</si>
  <si>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</si>
  <si>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</si>
  <si>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</si>
  <si>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</si>
  <si>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</si>
  <si>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</si>
  <si>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</si>
  <si>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</si>
  <si>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</si>
  <si>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</si>
  <si>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</si>
  <si>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</si>
  <si>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</si>
  <si>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</si>
  <si>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</si>
  <si>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</si>
  <si>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</si>
  <si>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</si>
  <si>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</si>
  <si>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</si>
  <si>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</si>
  <si>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</si>
  <si>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</si>
  <si>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</si>
  <si>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</si>
  <si>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</si>
  <si>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</si>
  <si>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</si>
  <si>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</si>
  <si>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</si>
  <si>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</si>
  <si>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</si>
  <si>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</si>
  <si>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</si>
  <si>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</si>
  <si>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</si>
  <si>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</si>
  <si>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</si>
  <si>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</si>
  <si>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</si>
  <si>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</si>
  <si>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</si>
  <si>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</si>
  <si>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</si>
  <si>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</si>
  <si>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</si>
  <si>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</si>
  <si>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</si>
  <si>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</si>
  <si>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</si>
  <si>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</si>
  <si>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</si>
  <si>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</si>
  <si>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</si>
  <si>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</si>
  <si>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</si>
  <si>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</si>
  <si>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</si>
  <si>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</si>
  <si>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</si>
  <si>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</si>
  <si>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</si>
  <si>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</si>
  <si>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</si>
  <si>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</si>
  <si>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</si>
  <si>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</si>
  <si>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</si>
  <si>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</si>
  <si>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</si>
  <si>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</si>
  <si>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</si>
  <si>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</si>
  <si>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</si>
  <si>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</si>
  <si>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</si>
  <si>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</si>
  <si>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</si>
  <si>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</si>
  <si>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</si>
  <si>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</si>
  <si>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</si>
  <si>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</si>
  <si>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</si>
  <si>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</si>
  <si>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</si>
  <si>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</si>
  <si>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</si>
  <si>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</si>
  <si>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</si>
  <si>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</si>
  <si>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</si>
  <si>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</si>
  <si>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</si>
  <si>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</si>
  <si>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</si>
  <si>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</si>
  <si>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</si>
  <si>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</si>
  <si>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</si>
  <si>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</si>
  <si>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</si>
  <si>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</si>
  <si>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</si>
  <si>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</si>
  <si>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</si>
  <si>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</si>
  <si>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</si>
  <si>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</si>
  <si>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</si>
  <si>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</si>
  <si>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</si>
  <si>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</si>
  <si>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</si>
  <si>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</si>
  <si>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</si>
  <si>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</si>
  <si>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</si>
  <si>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</si>
  <si>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</si>
  <si>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</si>
  <si>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</si>
  <si>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</si>
  <si>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</si>
  <si>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</si>
  <si>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</si>
  <si>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</si>
  <si>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</si>
  <si>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</si>
  <si>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</si>
  <si>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</si>
  <si>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</si>
  <si>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</si>
  <si>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</si>
  <si>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</si>
  <si>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</si>
  <si>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</si>
  <si>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</si>
  <si>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</si>
  <si>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</si>
  <si>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</si>
  <si>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</si>
  <si>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</si>
  <si>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</si>
  <si>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</si>
  <si>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</si>
  <si>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</si>
  <si>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</si>
  <si>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</si>
  <si>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</si>
  <si>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</si>
  <si>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</si>
  <si>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</si>
  <si>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</si>
  <si>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</si>
  <si>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</si>
  <si>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</si>
  <si>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</si>
  <si>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</si>
  <si>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</si>
  <si>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</si>
  <si>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</si>
  <si>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</si>
  <si>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</si>
  <si>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</si>
  <si>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</si>
  <si>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</si>
  <si>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</si>
  <si>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</si>
  <si>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</si>
  <si>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</si>
  <si>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</si>
  <si>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</si>
  <si>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</si>
  <si>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</si>
  <si>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</si>
  <si>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</si>
  <si>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</si>
  <si>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</si>
  <si>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</si>
  <si>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</si>
  <si>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</si>
  <si>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</si>
  <si>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</si>
  <si>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</si>
  <si>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</si>
  <si>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</si>
  <si>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</si>
  <si>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</si>
  <si>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</si>
  <si>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</si>
  <si>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</si>
  <si>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</si>
  <si>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</si>
  <si>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</si>
  <si>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</si>
  <si>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</si>
  <si>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</si>
  <si>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</si>
  <si>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</si>
  <si>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</si>
  <si>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</si>
  <si>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</si>
  <si>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</si>
  <si>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</si>
  <si>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</si>
  <si>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</si>
  <si>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</si>
  <si>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</si>
  <si>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</si>
  <si>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</si>
  <si>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</si>
  <si>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</si>
  <si>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</si>
  <si>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</si>
  <si>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</si>
  <si>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</si>
  <si>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</si>
  <si>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</si>
  <si>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</si>
  <si>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</si>
  <si>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</si>
  <si>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</si>
  <si>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</si>
  <si>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</si>
  <si>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</si>
  <si>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</si>
  <si>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</si>
  <si>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</si>
  <si>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</si>
  <si>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</si>
  <si>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</si>
  <si>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</si>
  <si>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</si>
  <si>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</si>
  <si>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</si>
  <si>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</si>
  <si>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</si>
  <si>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</si>
  <si>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</si>
  <si>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</si>
  <si>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</si>
  <si>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</si>
  <si>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</si>
  <si>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</si>
  <si>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</si>
  <si>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</si>
  <si>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</si>
  <si>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</si>
  <si>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</si>
  <si>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</si>
  <si>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</si>
  <si>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</si>
  <si>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</si>
  <si>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</si>
  <si>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</si>
  <si>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</si>
  <si>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</si>
  <si>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</si>
  <si>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</si>
  <si>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</si>
  <si>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</si>
  <si>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</si>
  <si>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</si>
  <si>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</si>
  <si>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</si>
  <si>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</si>
  <si>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</si>
  <si>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</si>
  <si>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</si>
  <si>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</si>
  <si>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</si>
  <si>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</si>
  <si>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</si>
  <si>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</si>
  <si>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</si>
  <si>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</si>
  <si>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</si>
  <si>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</si>
  <si>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</si>
  <si>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</si>
  <si>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</si>
  <si>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</si>
  <si>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</si>
  <si>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</si>
  <si>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</si>
  <si>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</si>
  <si>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</si>
  <si>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</si>
  <si>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</si>
  <si>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</si>
  <si>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</si>
  <si>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</si>
  <si>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</si>
  <si>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</si>
  <si>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</si>
  <si>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</si>
  <si>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</si>
  <si>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</si>
  <si>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</si>
  <si>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</si>
  <si>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</si>
  <si>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</si>
  <si>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</si>
  <si>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</si>
  <si>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</si>
  <si>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</si>
  <si>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</si>
  <si>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</si>
  <si>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</si>
  <si>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</si>
  <si>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</si>
  <si>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</si>
  <si>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</si>
  <si>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</si>
  <si>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</si>
  <si>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</si>
  <si>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</si>
  <si>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</si>
  <si>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</si>
  <si>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</si>
  <si>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</si>
  <si>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</si>
  <si>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</si>
  <si>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</si>
  <si>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</si>
  <si>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</si>
  <si>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</si>
  <si>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</si>
  <si>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</si>
  <si>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</si>
  <si>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</si>
  <si>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</si>
  <si>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</si>
  <si>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</si>
  <si>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</si>
  <si>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</si>
  <si>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</si>
  <si>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</si>
  <si>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</si>
  <si>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</si>
  <si>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</si>
  <si>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</si>
  <si>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</si>
  <si>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</si>
  <si>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</si>
  <si>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</si>
  <si>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</si>
  <si>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</si>
  <si>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</si>
  <si>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</si>
  <si>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</si>
  <si>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</si>
  <si>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</si>
  <si>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</si>
  <si>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</si>
  <si>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</si>
  <si>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</si>
  <si>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</si>
  <si>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</si>
  <si>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</si>
  <si>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</si>
  <si>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</si>
  <si>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</si>
  <si>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</si>
  <si>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</si>
  <si>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</si>
  <si>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</si>
  <si>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</si>
  <si>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</si>
  <si>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</si>
  <si>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</si>
  <si>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</si>
  <si>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</si>
  <si>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</si>
  <si>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</si>
  <si>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</si>
  <si>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</si>
  <si>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</si>
  <si>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</si>
  <si>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</si>
  <si>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</si>
  <si>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</si>
  <si>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</si>
  <si>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</si>
  <si>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</si>
  <si>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</si>
  <si>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</si>
  <si>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</si>
  <si>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</si>
  <si>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</si>
  <si>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</si>
  <si>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</si>
  <si>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</si>
  <si>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</si>
  <si>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</si>
  <si>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</si>
  <si>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</si>
  <si>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</si>
  <si>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</si>
  <si>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</si>
  <si>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</si>
  <si>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</si>
  <si>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</si>
  <si>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</si>
  <si>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</si>
  <si>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</si>
  <si>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</si>
  <si>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</si>
  <si>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</si>
  <si>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</si>
  <si>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</si>
  <si>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</si>
  <si>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</si>
  <si>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</si>
  <si>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</si>
  <si>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</si>
  <si>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</si>
  <si>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</si>
  <si>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</si>
  <si>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</si>
  <si>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</si>
  <si>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</si>
  <si>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</si>
  <si>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</si>
  <si>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</si>
  <si>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</si>
  <si>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</si>
  <si>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</si>
  <si>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</si>
  <si>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</si>
  <si>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</si>
  <si>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</si>
  <si>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</si>
  <si>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</si>
  <si>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</si>
  <si>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</si>
  <si>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</si>
  <si>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</si>
  <si>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</si>
  <si>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</si>
  <si>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</si>
  <si>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</si>
  <si>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</si>
  <si>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</si>
  <si>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</si>
  <si>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</si>
  <si>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</si>
  <si>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</si>
  <si>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</si>
  <si>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</si>
  <si>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</si>
  <si>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</si>
  <si>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</si>
  <si>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</si>
  <si>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</si>
  <si>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</si>
  <si>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</si>
  <si>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</si>
  <si>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</si>
  <si>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</si>
  <si>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</si>
  <si>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</si>
  <si>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</si>
  <si>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</si>
  <si>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</si>
  <si>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</si>
  <si>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</si>
  <si>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</si>
  <si>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</si>
  <si>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</si>
  <si>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</si>
  <si>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</si>
  <si>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</si>
  <si>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</si>
  <si>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</si>
  <si>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</si>
  <si>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</si>
  <si>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</si>
  <si>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</si>
  <si>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</si>
  <si>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</si>
  <si>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</si>
  <si>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</si>
  <si>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</si>
  <si>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</si>
  <si>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</si>
  <si>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</si>
  <si>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</si>
  <si>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</si>
  <si>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</si>
  <si>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</si>
  <si>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</si>
  <si>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</si>
  <si>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</si>
  <si>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</si>
  <si>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</si>
  <si>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</si>
  <si>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</si>
  <si>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</si>
  <si>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</si>
  <si>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</si>
  <si>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</si>
  <si>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</si>
  <si>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</si>
  <si>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</si>
  <si>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</si>
  <si>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</si>
  <si>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</si>
  <si>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</si>
  <si>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</si>
  <si>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</si>
  <si>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</si>
  <si>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</si>
  <si>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</si>
  <si>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</si>
  <si>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</si>
  <si>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</si>
  <si>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</si>
  <si>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</si>
  <si>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</si>
  <si>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</si>
  <si>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</si>
  <si>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</si>
  <si>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</si>
  <si>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</si>
  <si>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</si>
  <si>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</si>
  <si>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</si>
  <si>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</si>
  <si>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</si>
  <si>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</si>
  <si>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</si>
  <si>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</si>
  <si>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</si>
  <si>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</si>
  <si>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</si>
  <si>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</si>
  <si>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</si>
  <si>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</si>
  <si>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</si>
  <si>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</si>
  <si>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</si>
  <si>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</si>
  <si>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</si>
  <si>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</si>
  <si>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</si>
  <si>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</si>
  <si>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</si>
  <si>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</si>
  <si>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</si>
  <si>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</si>
  <si>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</si>
  <si>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</si>
  <si>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</si>
  <si>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</si>
  <si>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</si>
  <si>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</si>
  <si>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</si>
  <si>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</si>
  <si>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</si>
  <si>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</si>
  <si>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</si>
  <si>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</si>
  <si>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</si>
  <si>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</si>
  <si>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</si>
  <si>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</si>
  <si>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</si>
  <si>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</si>
  <si>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</si>
  <si>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</si>
  <si>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</si>
  <si>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</si>
  <si>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</si>
  <si>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</si>
  <si>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</si>
  <si>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</si>
  <si>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</si>
  <si>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</si>
  <si>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</si>
  <si>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</si>
  <si>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</si>
  <si>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</si>
  <si>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</si>
  <si>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</si>
  <si>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</si>
  <si>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</si>
  <si>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</si>
  <si>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</si>
  <si>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</si>
  <si>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</si>
  <si>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</si>
  <si>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</si>
  <si>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</si>
  <si>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</si>
  <si>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</si>
  <si>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</si>
  <si>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</si>
  <si>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</si>
  <si>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</si>
  <si>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</si>
  <si>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</si>
  <si>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</si>
  <si>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</si>
  <si>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</si>
  <si>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</si>
  <si>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</si>
  <si>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</si>
  <si>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</si>
  <si>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</si>
  <si>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</si>
  <si>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</si>
  <si>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</si>
  <si>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</si>
  <si>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</si>
  <si>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</si>
  <si>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</si>
  <si>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</si>
  <si>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</si>
  <si>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</si>
  <si>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</si>
  <si>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</si>
  <si>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</si>
  <si>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</si>
  <si>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</si>
  <si>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</si>
  <si>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</si>
  <si>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</si>
  <si>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</si>
  <si>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</si>
  <si>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</si>
  <si>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</si>
  <si>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</si>
  <si>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</si>
  <si>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</si>
  <si>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</si>
  <si>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</si>
  <si>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</si>
  <si>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</si>
  <si>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</si>
  <si>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</si>
  <si>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</si>
  <si>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</si>
  <si>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</si>
  <si>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</si>
  <si>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</si>
  <si>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</si>
  <si>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</si>
  <si>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</si>
  <si>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</si>
  <si>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</si>
  <si>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</si>
  <si>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</si>
  <si>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</si>
  <si>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</si>
  <si>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</si>
  <si>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</si>
  <si>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</si>
  <si>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</si>
  <si>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</si>
  <si>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</si>
  <si>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</si>
  <si>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</si>
  <si>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</si>
  <si>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</si>
  <si>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</si>
  <si>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</si>
  <si>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</si>
  <si>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</si>
  <si>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</si>
  <si>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</si>
  <si>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</si>
  <si>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</si>
  <si>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</si>
  <si>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</si>
  <si>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</si>
  <si>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</si>
  <si>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</si>
  <si>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</si>
  <si>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</si>
  <si>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</si>
  <si>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</si>
  <si>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</si>
  <si>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</si>
  <si>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</si>
  <si>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</si>
  <si>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</si>
  <si>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</si>
  <si>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</si>
  <si>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</si>
  <si>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</si>
  <si>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</si>
  <si>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</si>
  <si>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</si>
  <si>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</si>
  <si>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</si>
  <si>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</si>
  <si>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</si>
  <si>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</si>
  <si>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</si>
  <si>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</si>
  <si>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</si>
  <si>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</si>
  <si>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</si>
  <si>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</si>
  <si>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</si>
  <si>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</si>
  <si>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</si>
  <si>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</si>
  <si>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</si>
  <si>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</si>
  <si>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</si>
  <si>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</si>
  <si>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</si>
  <si>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</si>
  <si>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</si>
  <si>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</si>
  <si>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</si>
  <si>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</si>
  <si>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</si>
  <si>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</si>
  <si>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</si>
  <si>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</si>
  <si>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</si>
  <si>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</si>
  <si>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</si>
  <si>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</si>
  <si>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</si>
  <si>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</si>
  <si>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</si>
  <si>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</si>
  <si>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</si>
  <si>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</si>
  <si>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</si>
  <si>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</si>
  <si>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</si>
  <si>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</si>
  <si>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</si>
  <si>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</si>
  <si>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</si>
  <si>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</si>
  <si>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</si>
  <si>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</si>
  <si>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</si>
  <si>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</si>
  <si>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</si>
  <si>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</si>
  <si>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</si>
  <si>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</si>
  <si>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</si>
  <si>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</si>
  <si>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</si>
  <si>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</si>
  <si>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</si>
  <si>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</si>
  <si>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</si>
  <si>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</si>
  <si>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</si>
  <si>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</si>
  <si>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</si>
  <si>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</si>
  <si>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</si>
  <si>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</si>
  <si>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</si>
  <si>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</si>
  <si>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</si>
  <si>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</si>
  <si>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</si>
  <si>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</si>
  <si>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</si>
  <si>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</si>
  <si>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</si>
  <si>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</si>
  <si>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</si>
  <si>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</si>
  <si>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</si>
  <si>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</si>
  <si>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</si>
  <si>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</si>
  <si>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</si>
  <si>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</si>
  <si>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</si>
  <si>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</si>
  <si>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</si>
  <si>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</si>
  <si>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</si>
  <si>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</si>
  <si>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</si>
  <si>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</si>
  <si>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</si>
  <si>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</si>
  <si>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</si>
  <si>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</si>
  <si>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</si>
  <si>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</si>
  <si>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</si>
  <si>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</si>
  <si>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</si>
  <si>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</si>
  <si>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</si>
  <si>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</si>
  <si>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</si>
  <si>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</si>
  <si>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</si>
  <si>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</si>
  <si>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</si>
  <si>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</si>
  <si>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</si>
  <si>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</si>
  <si>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</si>
  <si>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</si>
  <si>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</si>
  <si>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</si>
  <si>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</si>
  <si>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</si>
  <si>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</si>
  <si>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</si>
  <si>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</si>
  <si>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</si>
  <si>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</si>
  <si>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</si>
  <si>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</si>
  <si>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</si>
  <si>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</si>
  <si>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</si>
  <si>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</si>
  <si>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</si>
  <si>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</si>
  <si>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</si>
  <si>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</si>
  <si>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</si>
  <si>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</si>
  <si>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</si>
  <si>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</si>
  <si>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</si>
  <si>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</si>
  <si>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</si>
  <si>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</si>
  <si>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</si>
  <si>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</si>
  <si>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</si>
  <si>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</si>
  <si>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</si>
  <si>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</si>
  <si>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</si>
  <si>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</si>
  <si>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</si>
  <si>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</si>
  <si>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</si>
  <si>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</si>
  <si>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</si>
  <si>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</si>
  <si>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</si>
  <si>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</si>
  <si>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</si>
  <si>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</si>
  <si>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</si>
  <si>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</si>
  <si>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</si>
  <si>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</si>
  <si>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</si>
  <si>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</si>
  <si>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</si>
  <si>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</si>
  <si>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</si>
  <si>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</si>
  <si>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</si>
  <si>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</si>
  <si>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</si>
  <si>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</si>
  <si>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</si>
  <si>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</si>
  <si>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</si>
  <si>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</si>
  <si>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</si>
  <si>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</si>
  <si>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</si>
  <si>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</si>
  <si>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</si>
  <si>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</si>
  <si>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</si>
  <si>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</si>
  <si>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</si>
  <si>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</si>
  <si>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</si>
  <si>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</si>
  <si>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</si>
  <si>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</si>
  <si>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</si>
  <si>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</si>
  <si>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</si>
  <si>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</si>
  <si>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</si>
  <si>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</si>
  <si>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</si>
  <si>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</si>
  <si>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</si>
  <si>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</si>
  <si>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</si>
  <si>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</si>
  <si>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</si>
  <si>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</si>
  <si>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</si>
  <si>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</si>
  <si>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</si>
  <si>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</si>
  <si>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</si>
  <si>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</si>
  <si>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</si>
  <si>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</si>
  <si>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</si>
  <si>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</si>
  <si>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</si>
  <si>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</si>
  <si>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</si>
  <si>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</si>
  <si>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</si>
  <si>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</si>
  <si>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</si>
  <si>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</si>
  <si>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</si>
  <si>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</si>
  <si>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</si>
  <si>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</si>
  <si>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</si>
  <si>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</si>
  <si>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</si>
  <si>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</si>
  <si>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</si>
  <si>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</si>
  <si>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</si>
  <si>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</si>
  <si>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</si>
  <si>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</si>
  <si>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</si>
  <si>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</si>
  <si>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</si>
  <si>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</si>
  <si>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</si>
  <si>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</si>
  <si>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</si>
  <si>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</si>
  <si>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</si>
  <si>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</si>
  <si>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</si>
  <si>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</si>
  <si>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</si>
  <si>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</si>
  <si>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</si>
  <si>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</si>
  <si>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</si>
  <si>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</si>
  <si>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</si>
  <si>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</si>
  <si>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</si>
  <si>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</si>
  <si>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</si>
  <si>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</si>
  <si>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</si>
  <si>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</si>
  <si>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</si>
  <si>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</si>
  <si>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</si>
  <si>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</si>
  <si>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</si>
  <si>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</si>
  <si>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</si>
  <si>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</si>
  <si>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</si>
  <si>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</si>
  <si>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</si>
  <si>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</si>
  <si>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</si>
  <si>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</si>
  <si>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</si>
  <si>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</si>
  <si>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</si>
  <si>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</si>
  <si>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</si>
  <si>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</si>
  <si>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</si>
  <si>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</si>
  <si>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</si>
  <si>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</si>
  <si>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</si>
  <si>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</si>
  <si>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</si>
  <si>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</si>
  <si>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</si>
  <si>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</si>
  <si>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</si>
  <si>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</si>
  <si>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</si>
  <si>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</si>
  <si>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</si>
  <si>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</si>
  <si>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</si>
  <si>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</si>
  <si>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</si>
  <si>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</si>
  <si>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</si>
  <si>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</si>
  <si>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</si>
  <si>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</si>
  <si>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</si>
  <si>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</si>
  <si>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</si>
  <si>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</si>
  <si>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</si>
  <si>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</si>
  <si>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</si>
  <si>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</si>
  <si>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</si>
  <si>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</si>
  <si>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</si>
  <si>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</si>
  <si>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</si>
  <si>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</si>
  <si>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</si>
  <si>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</si>
  <si>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</si>
  <si>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</si>
  <si>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</si>
  <si>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</si>
  <si>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</si>
  <si>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</si>
  <si>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</si>
  <si>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</si>
  <si>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</si>
  <si>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</si>
  <si>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</si>
  <si>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</si>
  <si>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</si>
  <si>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</si>
  <si>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</si>
  <si>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</si>
  <si>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</si>
  <si>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</si>
  <si>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</si>
  <si>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</si>
  <si>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</si>
  <si>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</si>
  <si>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</si>
  <si>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</si>
  <si>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</si>
  <si>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</si>
  <si>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</si>
  <si>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</si>
  <si>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</si>
  <si>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</si>
  <si>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</si>
  <si>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</si>
  <si>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</si>
  <si>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</si>
  <si>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</si>
  <si>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</si>
  <si>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</si>
  <si>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</si>
  <si>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</si>
  <si>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</si>
  <si>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</si>
  <si>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</si>
  <si>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</si>
  <si>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</si>
  <si>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</si>
  <si>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</si>
  <si>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</si>
  <si>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</si>
  <si>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</si>
  <si>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</si>
  <si>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</si>
  <si>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</si>
  <si>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</si>
  <si>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</si>
  <si>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</si>
  <si>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</si>
  <si>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</si>
  <si>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</si>
  <si>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</si>
  <si>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</si>
  <si>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</si>
  <si>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</si>
  <si>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</si>
  <si>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</si>
  <si>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</si>
  <si>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</si>
  <si>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</si>
  <si>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</si>
  <si>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</si>
  <si>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</si>
  <si>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</si>
  <si>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</si>
  <si>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</si>
  <si>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</si>
  <si>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</si>
  <si>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</si>
  <si>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</si>
  <si>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</si>
  <si>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</si>
  <si>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</si>
  <si>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</si>
  <si>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</si>
  <si>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</si>
  <si>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</si>
  <si>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</si>
  <si>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</si>
  <si>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</si>
  <si>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</si>
  <si>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</si>
  <si>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</si>
  <si>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</si>
  <si>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</si>
  <si>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</si>
  <si>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</si>
  <si>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</si>
  <si>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</si>
  <si>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</si>
  <si>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</si>
  <si>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</si>
  <si>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</si>
  <si>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</si>
  <si>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</si>
  <si>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</si>
  <si>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</si>
  <si>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</si>
  <si>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</si>
  <si>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</si>
  <si>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</si>
  <si>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</si>
  <si>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</si>
  <si>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</si>
  <si>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</si>
  <si>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</si>
  <si>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</si>
  <si>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</si>
  <si>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</si>
  <si>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</si>
  <si>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</si>
  <si>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</si>
  <si>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</si>
  <si>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</si>
  <si>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</si>
  <si>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</si>
  <si>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</si>
  <si>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</si>
  <si>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</si>
  <si>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</si>
  <si>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</si>
  <si>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</si>
  <si>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</si>
  <si>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</si>
  <si>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</si>
  <si>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</si>
  <si>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</si>
  <si>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</si>
  <si>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</si>
  <si>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</si>
  <si>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</si>
  <si>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</si>
  <si>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</si>
  <si>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</si>
  <si>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</si>
  <si>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</si>
  <si>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</si>
  <si>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</si>
  <si>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</si>
  <si>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</si>
  <si>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</si>
  <si>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</si>
  <si>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</si>
  <si>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</si>
  <si>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</si>
  <si>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</si>
  <si>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</si>
  <si>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</si>
  <si>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</si>
  <si>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</si>
  <si>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</si>
  <si>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</si>
  <si>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</si>
  <si>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</si>
  <si>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</si>
  <si>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</si>
  <si>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</si>
  <si>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</si>
  <si>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</si>
  <si>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</si>
  <si>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</si>
  <si>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</si>
  <si>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</si>
  <si>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</si>
  <si>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</si>
  <si>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</si>
  <si>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</si>
  <si>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</si>
  <si>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</si>
  <si>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</si>
  <si>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</si>
  <si>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</si>
  <si>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</si>
  <si>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</si>
  <si>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</si>
  <si>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</si>
  <si>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</si>
  <si>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</si>
  <si>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</si>
  <si>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</si>
  <si>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</si>
  <si>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</si>
  <si>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</si>
  <si>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</si>
  <si>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</si>
  <si>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</si>
  <si>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</si>
  <si>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</si>
  <si>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</si>
  <si>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</si>
  <si>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</si>
  <si>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</si>
  <si>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</si>
  <si>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</si>
  <si>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</si>
  <si>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</si>
  <si>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</si>
  <si>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</si>
  <si>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</si>
  <si>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</si>
  <si>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</si>
  <si>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</si>
  <si>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</si>
  <si>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</si>
  <si>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</si>
  <si>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</si>
  <si>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</si>
  <si>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</si>
  <si>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</si>
  <si>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</si>
  <si>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</si>
  <si>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</si>
  <si>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</si>
  <si>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</si>
  <si>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</si>
  <si>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</si>
  <si>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</si>
  <si>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</si>
  <si>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</si>
  <si>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</si>
  <si>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</si>
  <si>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</si>
  <si>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</si>
  <si>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</si>
  <si>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</si>
  <si>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</si>
  <si>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</si>
  <si>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</si>
  <si>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</si>
  <si>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</si>
  <si>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</si>
  <si>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</si>
  <si>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</si>
  <si>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</si>
  <si>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</si>
  <si>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</si>
  <si>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</si>
  <si>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</si>
  <si>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</si>
  <si>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</si>
  <si>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</si>
  <si>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</si>
  <si>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</si>
  <si>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</si>
  <si>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</si>
  <si>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</si>
  <si>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</si>
  <si>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</si>
  <si>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</si>
  <si>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</si>
  <si>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</si>
  <si>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</si>
  <si>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</si>
  <si>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</si>
  <si>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</si>
  <si>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</si>
  <si>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</si>
  <si>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</si>
  <si>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</si>
  <si>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</si>
  <si>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</si>
  <si>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</si>
  <si>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</si>
  <si>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</si>
  <si>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</si>
  <si>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</si>
  <si>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</si>
  <si>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</si>
  <si>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</si>
  <si>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</si>
  <si>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</si>
  <si>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</si>
  <si>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</si>
  <si>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</si>
  <si>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</si>
  <si>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</si>
  <si>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</si>
  <si>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</si>
  <si>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</si>
  <si>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</si>
  <si>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</si>
  <si>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</si>
  <si>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</si>
  <si>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</si>
  <si>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</si>
  <si>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</si>
  <si>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</si>
  <si>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</si>
  <si>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</si>
  <si>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</si>
  <si>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</si>
  <si>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</si>
  <si>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</si>
  <si>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</si>
  <si>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</si>
  <si>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</si>
  <si>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</si>
  <si>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</si>
  <si>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</si>
  <si>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</si>
  <si>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</si>
  <si>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</si>
  <si>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</si>
  <si>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</si>
  <si>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</si>
  <si>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</si>
  <si>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</si>
  <si>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</si>
  <si>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</si>
  <si>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</si>
  <si>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</si>
  <si>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</si>
  <si>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</si>
  <si>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</si>
  <si>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</si>
  <si>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</si>
  <si>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</si>
  <si>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</si>
  <si>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</si>
  <si>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</si>
  <si>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</si>
  <si>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</si>
  <si>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</si>
  <si>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</si>
  <si>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</si>
  <si>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</si>
  <si>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</si>
  <si>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</si>
  <si>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</si>
  <si>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</si>
  <si>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</si>
  <si>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</si>
  <si>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</si>
  <si>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</si>
  <si>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</si>
  <si>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</si>
  <si>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</si>
  <si>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</si>
  <si>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</si>
  <si>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</si>
  <si>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</si>
  <si>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</si>
  <si>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</si>
  <si>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</si>
  <si>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</si>
  <si>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</si>
  <si>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</si>
  <si>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</si>
  <si>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</si>
  <si>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</si>
  <si>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</si>
  <si>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</si>
  <si>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</si>
  <si>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</si>
  <si>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</si>
  <si>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</si>
  <si>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</si>
  <si>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</si>
  <si>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</si>
  <si>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</si>
  <si>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</si>
  <si>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</si>
  <si>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</si>
  <si>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</si>
  <si>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</si>
  <si>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</si>
  <si>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</si>
  <si>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</si>
  <si>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</si>
  <si>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</si>
  <si>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</si>
  <si>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</si>
  <si>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</si>
  <si>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</si>
  <si>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</si>
  <si>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</si>
  <si>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</si>
  <si>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</si>
  <si>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</si>
  <si>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</si>
  <si>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</si>
  <si>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</si>
  <si>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</si>
  <si>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</si>
  <si>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</si>
  <si>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</si>
  <si>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</si>
  <si>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</si>
  <si>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</si>
  <si>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</si>
  <si>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</si>
  <si>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</si>
  <si>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</si>
  <si>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</si>
  <si>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</si>
  <si>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</si>
  <si>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</si>
  <si>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</si>
  <si>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</si>
  <si>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</si>
  <si>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</si>
  <si>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</si>
  <si>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</si>
  <si>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</si>
  <si>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</si>
  <si>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</si>
  <si>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</si>
  <si>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</si>
  <si>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</si>
  <si>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</si>
  <si>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</si>
  <si>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</si>
  <si>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</si>
  <si>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</si>
  <si>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</si>
  <si>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</si>
  <si>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</si>
  <si>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</si>
  <si>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</si>
  <si>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</si>
  <si>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</si>
  <si>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</si>
  <si>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</si>
  <si>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</si>
  <si>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</si>
  <si>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</si>
  <si>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</si>
  <si>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</si>
  <si>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</si>
  <si>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</si>
  <si>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</si>
  <si>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</si>
  <si>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</si>
  <si>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</si>
  <si>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</si>
  <si>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</si>
  <si>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</si>
  <si>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</si>
  <si>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</si>
  <si>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</si>
  <si>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</si>
  <si>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</si>
  <si>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</si>
  <si>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</si>
  <si>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</si>
  <si>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</si>
  <si>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</si>
  <si>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</si>
  <si>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</si>
  <si>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</si>
  <si>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</si>
  <si>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</si>
  <si>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</si>
  <si>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</si>
  <si>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</si>
  <si>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</si>
  <si>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</si>
  <si>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</si>
  <si>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</si>
  <si>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</si>
  <si>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</si>
  <si>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</si>
  <si>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</si>
  <si>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</si>
  <si>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</si>
  <si>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</si>
  <si>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</si>
  <si>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</si>
  <si>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</si>
  <si>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</si>
  <si>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</si>
  <si>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</si>
  <si>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</si>
  <si>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</si>
  <si>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</si>
  <si>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</si>
  <si>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</si>
  <si>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</si>
  <si>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</si>
  <si>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</si>
  <si>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</si>
  <si>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</si>
  <si>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</si>
  <si>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</si>
  <si>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</si>
  <si>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</si>
  <si>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</si>
  <si>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</si>
  <si>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</si>
  <si>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</si>
  <si>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</si>
  <si>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</si>
  <si>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</si>
  <si>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</si>
  <si>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</si>
  <si>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</si>
  <si>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</si>
  <si>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</si>
  <si>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</si>
  <si>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</si>
  <si>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</si>
  <si>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</si>
  <si>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</si>
  <si>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</si>
  <si>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</si>
  <si>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</si>
  <si>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</si>
  <si>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</si>
  <si>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</si>
  <si>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</si>
  <si>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</si>
  <si>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</si>
  <si>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</si>
  <si>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</si>
  <si>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</si>
  <si>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</si>
  <si>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</si>
  <si>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</si>
  <si>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</si>
  <si>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</si>
  <si>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</si>
  <si>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</si>
  <si>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</si>
  <si>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</si>
  <si>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</si>
  <si>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</si>
  <si>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</si>
  <si>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</si>
  <si>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</si>
  <si>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</si>
  <si>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</si>
  <si>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</si>
  <si>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</si>
  <si>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</si>
  <si>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</si>
  <si>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</si>
  <si>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</si>
  <si>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</si>
  <si>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</si>
  <si>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</si>
  <si>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</si>
  <si>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</si>
  <si>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</si>
  <si>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</si>
  <si>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</si>
  <si>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</si>
  <si>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</si>
  <si>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</si>
  <si>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</si>
  <si>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</si>
  <si>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</si>
  <si>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</si>
  <si>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</si>
  <si>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</si>
  <si>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</si>
  <si>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</si>
  <si>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</si>
  <si>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</si>
  <si>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</si>
  <si>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</si>
  <si>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</si>
  <si>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</si>
  <si>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</si>
  <si>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</si>
  <si>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</si>
  <si>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</si>
  <si>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</si>
  <si>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</si>
  <si>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</si>
  <si>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</si>
  <si>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</si>
  <si>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</si>
  <si>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</si>
  <si>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</si>
  <si>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</si>
  <si>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</si>
  <si>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</si>
  <si>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</si>
  <si>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</si>
  <si>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</si>
  <si>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</si>
  <si>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</si>
  <si>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</si>
  <si>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</si>
  <si>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</si>
  <si>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</si>
  <si>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</si>
  <si>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</si>
  <si>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</si>
  <si>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</si>
  <si>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</si>
  <si>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</si>
  <si>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</si>
  <si>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</si>
  <si>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</si>
  <si>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</si>
  <si>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</si>
  <si>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</si>
  <si>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</si>
  <si>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</si>
  <si>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</si>
  <si>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</si>
  <si>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</si>
  <si>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</si>
  <si>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</si>
  <si>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</si>
  <si>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</si>
  <si>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</si>
  <si>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</si>
  <si>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</si>
  <si>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</si>
  <si>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</si>
  <si>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</si>
  <si>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</si>
  <si>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</si>
  <si>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</si>
  <si>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</si>
  <si>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</si>
  <si>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</si>
  <si>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</si>
  <si>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</si>
  <si>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</si>
  <si>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</si>
  <si>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</si>
  <si>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</si>
  <si>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</si>
  <si>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</si>
  <si>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</si>
  <si>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</si>
  <si>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</si>
  <si>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</si>
  <si>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</si>
  <si>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</si>
  <si>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</si>
  <si>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</si>
  <si>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</si>
  <si>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</si>
  <si>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</si>
  <si>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</si>
  <si>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</si>
  <si>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</si>
  <si>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</si>
  <si>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</si>
  <si>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</si>
  <si>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</si>
  <si>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</si>
  <si>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</si>
  <si>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</si>
  <si>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</si>
  <si>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</si>
  <si>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</si>
  <si>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</si>
  <si>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</si>
  <si>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</si>
  <si>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</si>
  <si>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</si>
  <si>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</si>
  <si>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</si>
  <si>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</si>
  <si>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</si>
  <si>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</si>
  <si>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</si>
  <si>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</si>
  <si>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</si>
  <si>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</si>
  <si>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</si>
  <si>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</si>
  <si>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</si>
  <si>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</si>
  <si>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</si>
  <si>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</si>
  <si>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</si>
  <si>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</si>
  <si>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</si>
  <si>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</si>
  <si>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</si>
  <si>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</si>
  <si>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</si>
  <si>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</si>
  <si>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</si>
  <si>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</si>
  <si>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</si>
  <si>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</si>
  <si>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</si>
  <si>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</si>
  <si>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</si>
  <si>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</si>
  <si>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</si>
  <si>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</si>
  <si>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</si>
  <si>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</si>
  <si>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</si>
  <si>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</si>
  <si>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</si>
  <si>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</si>
  <si>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</si>
  <si>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</si>
  <si>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</si>
  <si>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</si>
  <si>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</si>
  <si>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</si>
  <si>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</si>
  <si>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</si>
  <si>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</si>
  <si>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</si>
  <si>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</si>
  <si>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</si>
  <si>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</si>
  <si>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</si>
  <si>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</si>
  <si>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</si>
  <si>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</si>
  <si>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</si>
  <si>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</si>
  <si>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</si>
  <si>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</si>
  <si>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</si>
  <si>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</si>
  <si>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</si>
  <si>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</si>
  <si>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</si>
  <si>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</si>
  <si>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</si>
  <si>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</si>
  <si>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</si>
  <si>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</si>
  <si>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</si>
  <si>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</si>
  <si>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</si>
  <si>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</si>
  <si>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</si>
  <si>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</si>
  <si>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</si>
  <si>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</si>
  <si>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</si>
  <si>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</si>
  <si>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</si>
  <si>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</si>
  <si>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</si>
  <si>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</si>
  <si>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</si>
  <si>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</si>
  <si>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</si>
  <si>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</si>
  <si>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</si>
  <si>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</si>
  <si>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</si>
  <si>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</si>
  <si>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</si>
  <si>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</si>
  <si>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</si>
  <si>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</si>
  <si>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</si>
  <si>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</si>
  <si>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</si>
  <si>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</si>
  <si>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</si>
  <si>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</si>
  <si>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</si>
  <si>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</si>
  <si>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</si>
  <si>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</si>
  <si>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</si>
  <si>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</si>
  <si>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</si>
  <si>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</si>
  <si>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</si>
  <si>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</si>
  <si>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</si>
  <si>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</si>
  <si>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</si>
  <si>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</si>
  <si>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</si>
  <si>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</si>
  <si>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</si>
  <si>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</si>
  <si>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</si>
  <si>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</si>
  <si>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</si>
  <si>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</si>
  <si>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</si>
  <si>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</si>
  <si>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</si>
  <si>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</si>
  <si>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</si>
  <si>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</si>
  <si>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</si>
  <si>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</si>
  <si>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</si>
  <si>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</si>
  <si>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</si>
  <si>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</si>
  <si>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</si>
  <si>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</si>
  <si>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</si>
  <si>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</si>
  <si>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</si>
  <si>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</si>
  <si>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</si>
  <si>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</si>
  <si>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</si>
  <si>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</si>
  <si>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</si>
  <si>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</si>
  <si>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</si>
  <si>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</si>
  <si>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</si>
  <si>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</si>
  <si>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</si>
  <si>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</si>
  <si>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</si>
  <si>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</si>
  <si>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</si>
  <si>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</si>
  <si>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</si>
  <si>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</si>
  <si>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</si>
  <si>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</si>
  <si>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</si>
  <si>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</si>
  <si>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</si>
  <si>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</si>
  <si>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</si>
  <si>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</si>
  <si>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</si>
  <si>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</si>
  <si>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</si>
  <si>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</si>
  <si>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</si>
  <si>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</si>
  <si>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</si>
  <si>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</si>
  <si>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</si>
  <si>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</si>
  <si>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</si>
  <si>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</si>
  <si>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</si>
  <si>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</si>
  <si>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</si>
  <si>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</si>
  <si>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</si>
  <si>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</si>
  <si>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</si>
  <si>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</si>
  <si>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</si>
  <si>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</si>
  <si>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</si>
  <si>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</si>
  <si>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</si>
  <si>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</si>
  <si>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</si>
  <si>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</si>
  <si>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</si>
  <si>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</si>
  <si>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</si>
  <si>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</si>
  <si>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</si>
  <si>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</si>
  <si>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</si>
  <si>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</si>
  <si>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</si>
  <si>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</si>
  <si>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</si>
  <si>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</si>
  <si>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</si>
  <si>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</si>
  <si>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</si>
  <si>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</si>
  <si>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</si>
  <si>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</si>
  <si>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</si>
  <si>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</si>
  <si>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</si>
  <si>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</si>
  <si>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</si>
  <si>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</si>
  <si>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</si>
  <si>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</si>
  <si>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</si>
  <si>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</si>
  <si>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</si>
  <si>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</si>
  <si>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</si>
  <si>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</si>
  <si>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</si>
  <si>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</si>
  <si>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</si>
  <si>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</si>
  <si>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</si>
  <si>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</si>
  <si>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</si>
  <si>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</si>
  <si>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</si>
  <si>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</si>
  <si>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</si>
  <si>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</si>
  <si>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</si>
  <si>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</si>
  <si>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</si>
  <si>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</si>
  <si>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</si>
  <si>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</si>
  <si>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</si>
  <si>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</si>
  <si>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</si>
  <si>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</si>
  <si>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</si>
  <si>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</si>
  <si>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</si>
  <si>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</si>
  <si>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</si>
  <si>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</si>
  <si>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</si>
  <si>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</si>
  <si>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</si>
  <si>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</si>
  <si>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</si>
  <si>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</si>
  <si>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</si>
  <si>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</si>
  <si>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</si>
  <si>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</si>
  <si>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</si>
  <si>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</si>
  <si>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</si>
  <si>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</si>
  <si>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</si>
  <si>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</si>
  <si>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</si>
  <si>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</si>
  <si>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</si>
  <si>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</si>
  <si>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</si>
  <si>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</si>
  <si>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</si>
  <si>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</si>
  <si>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</si>
  <si>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</si>
  <si>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</si>
  <si>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</si>
  <si>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</si>
  <si>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</si>
  <si>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</si>
  <si>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</si>
  <si>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</si>
  <si>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</si>
  <si>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</si>
  <si>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</si>
  <si>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</si>
  <si>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</si>
  <si>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</si>
  <si>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</si>
  <si>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</si>
  <si>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</si>
  <si>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</si>
  <si>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</si>
  <si>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</si>
  <si>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</si>
  <si>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</si>
  <si>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</si>
  <si>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</si>
  <si>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</si>
  <si>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</si>
  <si>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</si>
  <si>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</si>
  <si>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</si>
  <si>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</si>
  <si>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</si>
  <si>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</si>
  <si>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</si>
  <si>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</si>
  <si>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</si>
  <si>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</si>
  <si>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</si>
  <si>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</si>
  <si>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</si>
  <si>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</si>
  <si>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</si>
  <si>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</si>
  <si>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</si>
  <si>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</si>
  <si>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</si>
  <si>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</si>
  <si>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</si>
  <si>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</si>
  <si>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</si>
  <si>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</si>
  <si>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</si>
  <si>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</si>
  <si>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</si>
  <si>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</si>
  <si>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</si>
  <si>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</si>
  <si>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</si>
  <si>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</si>
  <si>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</si>
  <si>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</si>
  <si>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</si>
  <si>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</si>
  <si>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</si>
  <si>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</si>
  <si>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</si>
  <si>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</si>
  <si>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</si>
  <si>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</si>
  <si>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</si>
  <si>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</si>
  <si>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</si>
  <si>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</si>
  <si>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</si>
  <si>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</si>
  <si>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</si>
  <si>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</si>
  <si>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</si>
  <si>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</si>
  <si>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</si>
  <si>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</si>
  <si>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</si>
  <si>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</si>
  <si>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</si>
  <si>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</si>
  <si>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</si>
  <si>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</si>
  <si>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</si>
  <si>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</si>
  <si>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</si>
  <si>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</si>
  <si>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</si>
  <si>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</si>
  <si>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</si>
  <si>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</si>
  <si>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</si>
  <si>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</si>
  <si>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</si>
  <si>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</si>
  <si>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</si>
  <si>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</si>
  <si>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</si>
  <si>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</si>
  <si>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</si>
  <si>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</si>
  <si>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</si>
  <si>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</si>
  <si>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</si>
  <si>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</si>
  <si>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</si>
  <si>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</si>
  <si>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</si>
  <si>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</si>
  <si>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</si>
  <si>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</si>
  <si>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</si>
  <si>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</si>
  <si>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</si>
  <si>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</si>
  <si>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</si>
  <si>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</si>
  <si>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</si>
  <si>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</si>
  <si>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</si>
  <si>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</si>
  <si>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</si>
  <si>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</si>
  <si>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</si>
  <si>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</si>
  <si>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</si>
  <si>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</si>
  <si>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</si>
  <si>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</si>
  <si>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</si>
  <si>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</si>
  <si>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</si>
  <si>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</si>
  <si>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</si>
  <si>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</si>
  <si>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</si>
  <si>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</si>
  <si>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</si>
  <si>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</si>
  <si>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</si>
  <si>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</si>
  <si>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</si>
  <si>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</si>
  <si>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</si>
  <si>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</si>
  <si>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</si>
  <si>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</si>
  <si>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</si>
  <si>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</si>
  <si>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</si>
  <si>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</si>
  <si>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</si>
  <si>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</si>
  <si>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</si>
  <si>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</si>
  <si>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</si>
  <si>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</si>
  <si>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</si>
  <si>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</si>
  <si>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</si>
  <si>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</si>
  <si>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</si>
  <si>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</si>
  <si>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</si>
  <si>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</si>
  <si>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</si>
  <si>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</si>
  <si>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</si>
  <si>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</si>
  <si>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</si>
  <si>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</si>
  <si>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</si>
  <si>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</si>
  <si>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</si>
  <si>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</si>
  <si>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</si>
  <si>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</si>
  <si>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</si>
  <si>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</si>
  <si>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</si>
  <si>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</si>
  <si>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</si>
  <si>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</si>
  <si>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</si>
  <si>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</si>
  <si>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</si>
  <si>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</si>
  <si>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</si>
  <si>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</si>
  <si>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</si>
  <si>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</si>
  <si>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</si>
  <si>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</si>
  <si>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</si>
  <si>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</si>
  <si>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</si>
  <si>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</si>
  <si>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</si>
  <si>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</si>
  <si>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</si>
  <si>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</si>
  <si>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</si>
  <si>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</si>
  <si>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</si>
  <si>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</si>
  <si>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</si>
  <si>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</si>
  <si>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</si>
  <si>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</si>
  <si>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</si>
  <si>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</si>
  <si>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</si>
  <si>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</si>
  <si>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</si>
  <si>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</si>
  <si>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</si>
  <si>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</si>
  <si>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</si>
  <si>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</si>
  <si>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</si>
  <si>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</si>
  <si>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</si>
  <si>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</si>
  <si>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</si>
  <si>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</si>
  <si>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</si>
  <si>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</si>
  <si>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</si>
  <si>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</si>
  <si>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</si>
  <si>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</si>
  <si>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</si>
  <si>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</si>
  <si>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</si>
  <si>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</si>
  <si>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</si>
  <si>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</si>
  <si>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</si>
  <si>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</si>
  <si>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</si>
  <si>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</si>
  <si>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</si>
  <si>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</si>
  <si>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</si>
  <si>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</si>
  <si>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</si>
  <si>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</si>
  <si>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</si>
  <si>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</si>
  <si>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</si>
  <si>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</si>
  <si>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</si>
  <si>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</si>
  <si>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</si>
  <si>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</si>
  <si>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</si>
  <si>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</si>
  <si>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</si>
  <si>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</si>
  <si>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</si>
  <si>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</si>
  <si>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</si>
  <si>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</si>
  <si>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</si>
  <si>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</si>
  <si>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</si>
  <si>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</si>
  <si>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</si>
  <si>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</si>
  <si>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</si>
  <si>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</si>
  <si>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</si>
  <si>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</si>
  <si>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</si>
  <si>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</si>
  <si>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</si>
  <si>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</si>
  <si>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</si>
  <si>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</si>
  <si>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</si>
  <si>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</si>
  <si>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</si>
  <si>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</si>
  <si>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</si>
  <si>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</si>
  <si>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</si>
  <si>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</si>
  <si>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</si>
  <si>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</si>
  <si>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</si>
  <si>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</si>
  <si>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</si>
  <si>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</si>
  <si>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</si>
  <si>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</si>
  <si>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</si>
  <si>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</si>
  <si>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</si>
  <si>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</si>
  <si>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</si>
  <si>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</si>
  <si>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</si>
  <si>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</si>
  <si>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</si>
  <si>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</si>
  <si>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</si>
  <si>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</si>
  <si>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</si>
  <si>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</si>
  <si>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</si>
  <si>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</si>
  <si>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</si>
  <si>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</si>
  <si>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</si>
  <si>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</si>
  <si>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</si>
  <si>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</si>
  <si>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</si>
  <si>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</si>
  <si>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</si>
  <si>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</si>
  <si>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</si>
  <si>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</si>
  <si>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</si>
  <si>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</si>
  <si>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</si>
  <si>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</si>
  <si>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</si>
  <si>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</si>
  <si>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</si>
  <si>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</si>
  <si>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</si>
  <si>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</si>
  <si>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</si>
  <si>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</si>
  <si>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</si>
  <si>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</si>
  <si>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</si>
  <si>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</si>
  <si>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</si>
  <si>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</si>
  <si>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</si>
  <si>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</si>
  <si>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</si>
  <si>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</si>
  <si>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</si>
  <si>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</si>
  <si>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</si>
  <si>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</si>
  <si>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</si>
  <si>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</si>
  <si>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</si>
  <si>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</si>
  <si>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</si>
  <si>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</si>
  <si>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</si>
  <si>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</si>
  <si>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</si>
  <si>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</si>
  <si>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</si>
  <si>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</si>
  <si>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</si>
  <si>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</si>
  <si>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</si>
  <si>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</si>
  <si>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</si>
  <si>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</si>
  <si>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</si>
  <si>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</si>
  <si>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</si>
  <si>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</si>
  <si>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</si>
  <si>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</si>
  <si>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</si>
  <si>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</si>
  <si>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</si>
  <si>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</si>
  <si>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</si>
  <si>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</si>
  <si>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</si>
  <si>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</si>
  <si>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</si>
  <si>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</si>
  <si>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</si>
  <si>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</si>
  <si>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</si>
  <si>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</si>
  <si>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</si>
  <si>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</si>
  <si>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</si>
  <si>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</si>
  <si>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</si>
  <si>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</si>
  <si>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</si>
  <si>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</si>
  <si>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</si>
  <si>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</si>
  <si>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</si>
  <si>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</si>
  <si>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</si>
  <si>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</si>
  <si>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</si>
  <si>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</si>
  <si>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</si>
  <si>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</si>
  <si>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</si>
  <si>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</si>
  <si>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</si>
  <si>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</si>
  <si>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</si>
  <si>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</si>
  <si>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</si>
  <si>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</si>
  <si>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</si>
  <si>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</si>
  <si>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</si>
  <si>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</si>
  <si>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</si>
  <si>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</si>
  <si>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</si>
  <si>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</si>
  <si>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</si>
  <si>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</si>
  <si>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</si>
  <si>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</si>
  <si>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</si>
  <si>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</si>
  <si>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</si>
  <si>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</si>
  <si>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</si>
  <si>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</si>
  <si>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</si>
  <si>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</si>
  <si>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</si>
  <si>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</si>
  <si>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</si>
  <si>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</si>
  <si>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</si>
  <si>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</si>
  <si>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</si>
  <si>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</si>
  <si>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</si>
  <si>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</si>
  <si>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</si>
  <si>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</si>
  <si>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</si>
  <si>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</si>
  <si>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</si>
  <si>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</si>
  <si>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</si>
  <si>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</si>
  <si>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</si>
  <si>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</si>
  <si>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</si>
  <si>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</si>
  <si>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</si>
  <si>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</si>
  <si>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</si>
  <si>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</si>
  <si>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</si>
  <si>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</si>
  <si>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</si>
  <si>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</si>
  <si>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</si>
  <si>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</si>
  <si>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</si>
  <si>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</si>
  <si>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</si>
  <si>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</si>
  <si>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</si>
  <si>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</si>
  <si>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</si>
  <si>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</si>
  <si>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</si>
  <si>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</si>
  <si>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</si>
  <si>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</si>
  <si>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</si>
  <si>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</si>
  <si>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</si>
  <si>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</si>
  <si>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</si>
  <si>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</si>
  <si>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</si>
  <si>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</si>
  <si>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</si>
  <si>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</si>
  <si>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</si>
  <si>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</si>
  <si>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</si>
  <si>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</si>
  <si>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</si>
  <si>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</si>
  <si>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</si>
  <si>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</si>
  <si>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</si>
  <si>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</si>
  <si>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</si>
  <si>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</si>
  <si>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</si>
  <si>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</si>
  <si>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</si>
  <si>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</si>
  <si>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</si>
  <si>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</si>
  <si>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</si>
  <si>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</si>
  <si>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</si>
  <si>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</si>
  <si>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</si>
  <si>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</si>
  <si>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</si>
  <si>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</si>
  <si>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</si>
  <si>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</si>
  <si>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</si>
  <si>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</si>
  <si>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</si>
  <si>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</si>
  <si>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</si>
  <si>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</si>
  <si>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</si>
  <si>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</si>
  <si>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</si>
  <si>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</si>
  <si>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</si>
  <si>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</si>
  <si>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</si>
  <si>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</si>
  <si>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</si>
  <si>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</si>
  <si>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</si>
  <si>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</si>
  <si>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</si>
  <si>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</si>
  <si>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</si>
  <si>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</si>
  <si>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</si>
  <si>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</si>
  <si>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</si>
  <si>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</si>
  <si>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</si>
  <si>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</si>
  <si>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</si>
  <si>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</si>
  <si>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</si>
  <si>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</si>
  <si>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</si>
  <si>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</si>
  <si>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</si>
  <si>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</si>
  <si>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</si>
  <si>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</si>
  <si>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</si>
  <si>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</si>
  <si>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</si>
  <si>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</si>
  <si>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</si>
  <si>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</si>
  <si>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</si>
  <si>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</si>
  <si>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</si>
  <si>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</si>
  <si>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</si>
  <si>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</si>
  <si>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</si>
  <si>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</si>
  <si>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</si>
  <si>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</si>
  <si>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</si>
  <si>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</si>
  <si>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</si>
  <si>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</si>
  <si>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</si>
  <si>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</si>
  <si>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</si>
  <si>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</si>
  <si>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</si>
  <si>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</si>
  <si>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</si>
  <si>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</si>
  <si>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</si>
  <si>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</si>
  <si>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</si>
  <si>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</si>
  <si>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</si>
  <si>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</si>
  <si>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</si>
  <si>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</si>
  <si>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</si>
  <si>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</si>
  <si>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</si>
  <si>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</si>
  <si>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</si>
  <si>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</si>
  <si>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</si>
  <si>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</si>
  <si>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</si>
  <si>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</si>
  <si>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</si>
  <si>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</si>
  <si>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</si>
  <si>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</si>
  <si>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</si>
  <si>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</si>
  <si>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</si>
  <si>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</si>
  <si>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</si>
  <si>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</si>
  <si>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</si>
  <si>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</si>
  <si>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</si>
  <si>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</si>
  <si>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</si>
  <si>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</si>
  <si>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</si>
  <si>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</si>
  <si>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</si>
  <si>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</si>
  <si>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</si>
  <si>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</si>
  <si>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</si>
  <si>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</si>
  <si>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</si>
  <si>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</si>
  <si>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</si>
  <si>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</si>
  <si>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</si>
  <si>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</si>
  <si>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</si>
  <si>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</si>
  <si>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</si>
  <si>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</si>
  <si>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</si>
  <si>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</si>
  <si>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</si>
  <si>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</si>
  <si>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</si>
  <si>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</si>
  <si>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</si>
  <si>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</si>
  <si>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</si>
  <si>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</si>
  <si>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</si>
  <si>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</si>
  <si>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</si>
  <si>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</si>
  <si>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</si>
  <si>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</si>
  <si>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</si>
  <si>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</si>
  <si>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</si>
  <si>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</si>
  <si>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</si>
  <si>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</si>
  <si>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</si>
  <si>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</si>
  <si>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</si>
  <si>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</si>
  <si>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</si>
  <si>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</si>
  <si>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</si>
  <si>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</si>
  <si>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</si>
  <si>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</si>
  <si>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</si>
  <si>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</si>
  <si>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</si>
  <si>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</si>
  <si>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</si>
  <si>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</si>
  <si>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</si>
  <si>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</si>
  <si>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</si>
  <si>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</si>
  <si>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</si>
  <si>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</si>
  <si>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</si>
  <si>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</si>
  <si>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</si>
  <si>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</si>
  <si>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</si>
  <si>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</si>
  <si>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</si>
  <si>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</si>
  <si>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</si>
  <si>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</si>
  <si>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</si>
  <si>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</si>
  <si>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</si>
  <si>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</si>
  <si>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</si>
  <si>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</si>
  <si>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</si>
  <si>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</si>
  <si>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</si>
  <si>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</si>
  <si>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</si>
  <si>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</si>
  <si>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</si>
  <si>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</si>
  <si>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</si>
  <si>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</si>
  <si>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</si>
  <si>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</si>
  <si>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</si>
  <si>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</si>
  <si>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</si>
  <si>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</si>
  <si>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</si>
  <si>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</si>
  <si>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</si>
  <si>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</si>
  <si>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</si>
  <si>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</si>
  <si>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</si>
  <si>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</si>
  <si>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</si>
  <si>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</si>
  <si>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</si>
  <si>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</si>
  <si>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</si>
  <si>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</si>
  <si>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</si>
  <si>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</si>
  <si>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</si>
  <si>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</si>
  <si>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</si>
  <si>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</si>
  <si>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</si>
  <si>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</si>
  <si>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</si>
  <si>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</si>
  <si>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</si>
  <si>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</si>
  <si>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</si>
  <si>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</si>
  <si>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</si>
  <si>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</si>
  <si>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</si>
  <si>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</si>
  <si>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</si>
  <si>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</si>
  <si>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</si>
  <si>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</si>
  <si>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</si>
  <si>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</si>
  <si>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</si>
  <si>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</si>
  <si>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</si>
  <si>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</si>
  <si>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</si>
  <si>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</si>
  <si>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</si>
  <si>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</si>
  <si>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</si>
  <si>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</si>
  <si>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</si>
  <si>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</si>
  <si>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</si>
  <si>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</si>
  <si>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</si>
  <si>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</si>
  <si>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</si>
  <si>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</si>
  <si>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</si>
  <si>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</si>
  <si>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</si>
  <si>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</si>
  <si>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</si>
  <si>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</si>
  <si>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</si>
  <si>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</si>
  <si>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</si>
  <si>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</si>
  <si>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</si>
  <si>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</si>
  <si>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</si>
  <si>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</si>
  <si>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</si>
  <si>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</si>
  <si>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</si>
  <si>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</si>
  <si>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</si>
  <si>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</si>
  <si>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</si>
  <si>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</si>
  <si>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</si>
  <si>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</si>
  <si>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</si>
  <si>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</si>
  <si>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</si>
  <si>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</si>
  <si>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</si>
  <si>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</si>
  <si>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</si>
  <si>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</si>
  <si>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</si>
  <si>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</si>
  <si>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</si>
  <si>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</si>
  <si>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</si>
  <si>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</si>
  <si>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</si>
  <si>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</si>
  <si>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</si>
  <si>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</si>
  <si>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</si>
  <si>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</si>
  <si>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</si>
  <si>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</si>
  <si>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</si>
  <si>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</si>
  <si>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</si>
  <si>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</si>
  <si>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</si>
  <si>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</si>
  <si>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</si>
  <si>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</si>
  <si>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</si>
  <si>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</si>
  <si>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</si>
  <si>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</si>
  <si>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</si>
  <si>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</si>
  <si>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</si>
  <si>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</si>
  <si>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</si>
  <si>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</si>
  <si>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</si>
  <si>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</si>
  <si>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</si>
  <si>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</si>
  <si>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</si>
  <si>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</si>
  <si>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</si>
  <si>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</si>
  <si>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</si>
  <si>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</si>
  <si>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</si>
  <si>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</si>
  <si>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</si>
  <si>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</si>
  <si>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</si>
  <si>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</si>
  <si>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</si>
  <si>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</si>
  <si>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</si>
  <si>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</si>
  <si>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</si>
  <si>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</si>
  <si>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</si>
  <si>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</si>
  <si>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</si>
  <si>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</si>
  <si>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</si>
  <si>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</si>
  <si>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</si>
  <si>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</si>
  <si>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</si>
  <si>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</si>
  <si>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</si>
  <si>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</si>
  <si>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</si>
  <si>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</si>
  <si>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</si>
  <si>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</si>
  <si>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</si>
  <si>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</si>
  <si>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</si>
  <si>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</si>
  <si>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</si>
  <si>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</si>
  <si>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</si>
  <si>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</si>
  <si>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</si>
  <si>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</si>
  <si>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</si>
  <si>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</si>
  <si>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</si>
  <si>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</si>
  <si>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</si>
  <si>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</si>
  <si>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</si>
  <si>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</si>
  <si>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</si>
  <si>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</si>
  <si>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</si>
  <si>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</si>
  <si>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</si>
  <si>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</si>
  <si>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</si>
  <si>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</si>
  <si>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</si>
  <si>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</si>
  <si>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</si>
  <si>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</si>
  <si>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</si>
  <si>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</si>
  <si>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</si>
  <si>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</si>
  <si>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</si>
  <si>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</si>
  <si>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</si>
  <si>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</si>
  <si>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</si>
  <si>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</si>
  <si>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</si>
  <si>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</si>
  <si>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</si>
  <si>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</si>
  <si>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</si>
  <si>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</si>
  <si>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</si>
  <si>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</si>
  <si>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</si>
  <si>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</si>
  <si>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</si>
  <si>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</si>
  <si>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</si>
  <si>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</si>
  <si>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</si>
  <si>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</si>
  <si>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</si>
  <si>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</si>
  <si>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</si>
  <si>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</si>
  <si>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</si>
  <si>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</si>
  <si>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</si>
  <si>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</si>
  <si>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</si>
  <si>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</si>
  <si>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</si>
  <si>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</si>
  <si>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</si>
  <si>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</si>
  <si>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</si>
  <si>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</si>
  <si>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</si>
  <si>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</si>
  <si>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</si>
  <si>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</si>
  <si>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</si>
  <si>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</si>
  <si>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</si>
  <si>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</si>
  <si>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</si>
  <si>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</si>
  <si>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</si>
  <si>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</si>
  <si>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</si>
  <si>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</si>
  <si>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</si>
  <si>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</si>
  <si>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</si>
  <si>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</si>
  <si>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</si>
  <si>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</si>
  <si>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</si>
  <si>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</si>
  <si>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</si>
  <si>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</si>
  <si>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</si>
  <si>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</si>
  <si>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</si>
  <si>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</si>
  <si>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</si>
  <si>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</si>
  <si>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</si>
  <si>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</si>
  <si>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</si>
  <si>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</si>
  <si>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</si>
  <si>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</si>
  <si>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</si>
  <si>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</si>
  <si>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</si>
  <si>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</si>
  <si>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</si>
  <si>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</si>
  <si>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</si>
  <si>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</si>
  <si>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</si>
  <si>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</si>
  <si>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</si>
  <si>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</si>
  <si>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</si>
  <si>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</si>
  <si>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</si>
  <si>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</si>
  <si>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</si>
  <si>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</si>
  <si>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</si>
  <si>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</si>
  <si>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</si>
  <si>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</si>
  <si>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</si>
  <si>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</si>
  <si>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</si>
  <si>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</si>
  <si>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</si>
  <si>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</si>
  <si>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</si>
  <si>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</si>
  <si>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</si>
  <si>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</si>
  <si>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</si>
  <si>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</si>
  <si>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</si>
  <si>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</si>
  <si>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</si>
  <si>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</si>
  <si>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</si>
  <si>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</si>
  <si>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</si>
  <si>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</si>
  <si>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</si>
  <si>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</si>
  <si>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</si>
  <si>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</si>
  <si>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</si>
  <si>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</si>
  <si>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</si>
  <si>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</si>
  <si>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</si>
  <si>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</si>
  <si>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</si>
  <si>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</si>
  <si>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</si>
  <si>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</si>
  <si>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</si>
  <si>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</si>
  <si>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</si>
  <si>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</si>
  <si>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</si>
  <si>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</si>
  <si>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</si>
  <si>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</si>
  <si>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</si>
  <si>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</si>
  <si>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</si>
  <si>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</si>
  <si>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</si>
  <si>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</si>
  <si>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</si>
  <si>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</si>
  <si>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</si>
  <si>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</si>
  <si>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</si>
  <si>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</si>
  <si>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</si>
  <si>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</si>
  <si>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</si>
  <si>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</si>
  <si>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</si>
  <si>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</si>
  <si>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</si>
  <si>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</si>
  <si>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</si>
  <si>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</si>
  <si>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</si>
  <si>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</si>
  <si>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</si>
  <si>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</si>
  <si>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</si>
  <si>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</si>
  <si>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</si>
  <si>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</si>
  <si>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</si>
  <si>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</si>
  <si>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</si>
  <si>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</si>
  <si>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</si>
  <si>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</si>
  <si>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</si>
  <si>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</si>
  <si>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</si>
  <si>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</si>
  <si>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</si>
  <si>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</si>
  <si>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</si>
  <si>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</si>
  <si>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</si>
  <si>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</si>
  <si>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</si>
  <si>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</si>
  <si>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</si>
  <si>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</si>
  <si>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</si>
  <si>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</si>
  <si>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</si>
  <si>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</si>
  <si>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</si>
  <si>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</si>
  <si>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</si>
  <si>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</si>
  <si>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</si>
  <si>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</si>
  <si>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</si>
  <si>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</si>
  <si>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</si>
  <si>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</si>
  <si>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</si>
  <si>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</si>
  <si>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</si>
  <si>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</si>
  <si>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</si>
  <si>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</si>
  <si>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</si>
  <si>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</si>
  <si>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</si>
  <si>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</si>
  <si>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</si>
  <si>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</si>
  <si>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</si>
  <si>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</si>
  <si>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</si>
  <si>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</si>
  <si>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</si>
  <si>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</si>
  <si>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</si>
  <si>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</si>
  <si>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</si>
  <si>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</si>
  <si>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</si>
  <si>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</si>
  <si>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</si>
  <si>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</si>
  <si>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</si>
  <si>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</si>
  <si>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</si>
  <si>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</si>
  <si>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</si>
  <si>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</si>
  <si>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</si>
  <si>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</si>
  <si>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</si>
  <si>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</si>
  <si>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</si>
  <si>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</si>
  <si>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</si>
  <si>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</si>
  <si>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</si>
  <si>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</si>
  <si>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</si>
  <si>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</si>
  <si>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</si>
  <si>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</si>
  <si>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</si>
  <si>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</si>
  <si>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</si>
  <si>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</si>
  <si>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</si>
  <si>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</si>
  <si>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</si>
  <si>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</si>
  <si>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</si>
  <si>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</si>
  <si>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</si>
  <si>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</si>
  <si>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</si>
  <si>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</si>
  <si>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</si>
  <si>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</si>
  <si>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</si>
  <si>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</si>
  <si>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</si>
  <si>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</si>
  <si>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</si>
  <si>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</si>
  <si>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</si>
  <si>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</si>
  <si>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</si>
  <si>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</si>
  <si>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</si>
  <si>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</si>
  <si>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</si>
  <si>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</si>
  <si>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</si>
  <si>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</si>
  <si>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</si>
  <si>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</si>
  <si>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</si>
  <si>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</si>
  <si>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</si>
  <si>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</si>
  <si>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</si>
  <si>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</si>
  <si>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</si>
  <si>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</si>
  <si>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</si>
  <si>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</si>
  <si>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</si>
  <si>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</si>
  <si>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</si>
  <si>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</si>
  <si>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</si>
  <si>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</si>
  <si>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</si>
  <si>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</si>
  <si>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</si>
  <si>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</si>
  <si>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</si>
  <si>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</si>
  <si>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</si>
  <si>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</si>
  <si>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</si>
  <si>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</si>
  <si>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</si>
  <si>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</si>
  <si>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</si>
  <si>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</si>
  <si>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</si>
  <si>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</si>
  <si>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</si>
  <si>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</si>
  <si>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</si>
  <si>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</si>
  <si>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</si>
  <si>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</si>
  <si>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</si>
  <si>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</si>
  <si>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</si>
  <si>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</si>
  <si>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</si>
  <si>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</si>
  <si>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</si>
  <si>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</si>
  <si>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</si>
  <si>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</si>
  <si>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</si>
  <si>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</si>
  <si>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</si>
  <si>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</si>
  <si>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</si>
  <si>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</si>
  <si>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</si>
  <si>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</si>
  <si>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</si>
  <si>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</si>
  <si>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</si>
  <si>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</si>
  <si>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</si>
  <si>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</si>
  <si>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</si>
  <si>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</si>
  <si>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</si>
  <si>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</si>
  <si>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</si>
  <si>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</si>
  <si>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</si>
  <si>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</si>
  <si>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</si>
  <si>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</si>
  <si>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</si>
  <si>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</si>
  <si>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</si>
  <si>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</si>
  <si>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</si>
  <si>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</si>
  <si>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</si>
  <si>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</si>
  <si>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</si>
  <si>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</si>
  <si>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</si>
  <si>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</si>
  <si>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</si>
  <si>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</si>
  <si>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</si>
  <si>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</si>
  <si>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</si>
  <si>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</si>
  <si>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</si>
  <si>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</si>
  <si>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</si>
  <si>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</si>
  <si>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</si>
  <si>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</si>
  <si>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</si>
  <si>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</si>
  <si>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</si>
  <si>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</si>
  <si>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</si>
  <si>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</si>
  <si>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</si>
  <si>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</si>
  <si>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</si>
  <si>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</si>
  <si>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</si>
  <si>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</si>
  <si>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</si>
  <si>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</si>
  <si>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</si>
  <si>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</si>
  <si>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</si>
  <si>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</si>
  <si>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</si>
  <si>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</si>
  <si>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</si>
  <si>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</si>
  <si>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</si>
  <si>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</si>
  <si>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</si>
  <si>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</si>
  <si>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</si>
  <si>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</si>
  <si>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</si>
  <si>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</si>
  <si>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</si>
  <si>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</si>
  <si>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</si>
  <si>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</si>
  <si>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</si>
  <si>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</si>
  <si>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</si>
  <si>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</si>
  <si>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</si>
  <si>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</si>
  <si>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</si>
  <si>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</si>
  <si>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</si>
  <si>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</si>
  <si>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</si>
  <si>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</si>
  <si>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</si>
  <si>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</si>
  <si>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</si>
  <si>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</si>
  <si>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</si>
  <si>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</si>
  <si>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</si>
  <si>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</si>
  <si>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</si>
  <si>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</si>
  <si>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</si>
  <si>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</si>
  <si>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</si>
  <si>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</si>
  <si>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</si>
  <si>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</si>
  <si>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</si>
  <si>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</si>
  <si>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</si>
  <si>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</si>
  <si>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</si>
  <si>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</si>
  <si>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</si>
  <si>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</si>
  <si>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</si>
  <si>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</si>
  <si>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</si>
  <si>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</si>
  <si>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</si>
  <si>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</si>
  <si>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</si>
  <si>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</si>
  <si>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</si>
  <si>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</si>
  <si>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</si>
  <si>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</si>
  <si>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</si>
  <si>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</si>
  <si>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</si>
  <si>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</si>
  <si>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</si>
  <si>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</si>
  <si>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</si>
  <si>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</si>
  <si>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</si>
  <si>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</si>
  <si>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</si>
  <si>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</si>
  <si>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</si>
  <si>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</si>
  <si>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</si>
  <si>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</si>
  <si>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</si>
  <si>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</si>
  <si>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</si>
  <si>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</si>
  <si>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</si>
  <si>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</si>
  <si>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</si>
  <si>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</si>
  <si>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</si>
  <si>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</si>
  <si>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</si>
  <si>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</si>
  <si>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</si>
  <si>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</si>
  <si>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</si>
  <si>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</si>
  <si>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</si>
  <si>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</si>
  <si>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</si>
  <si>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</si>
  <si>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</si>
  <si>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</si>
  <si>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</si>
  <si>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</si>
  <si>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</si>
  <si>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</si>
  <si>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</si>
  <si>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</si>
  <si>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</si>
  <si>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</si>
  <si>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</si>
  <si>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</si>
  <si>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</si>
  <si>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</si>
  <si>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</si>
  <si>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</si>
  <si>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</si>
  <si>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</si>
  <si>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</si>
  <si>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</si>
  <si>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</si>
  <si>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</si>
  <si>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</si>
  <si>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</si>
  <si>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</si>
  <si>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</si>
  <si>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</si>
  <si>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</si>
  <si>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</si>
  <si>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</si>
  <si>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</si>
  <si>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</si>
  <si>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</si>
  <si>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</si>
  <si>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</si>
  <si>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</si>
  <si>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</si>
  <si>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</si>
  <si>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</si>
  <si>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</si>
  <si>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</si>
  <si>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</si>
  <si>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</si>
  <si>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</si>
  <si>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</si>
  <si>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</si>
  <si>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</si>
  <si>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</si>
  <si>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</si>
  <si>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</si>
  <si>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</si>
  <si>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</si>
  <si>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</si>
  <si>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</si>
  <si>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</si>
  <si>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</si>
  <si>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</si>
  <si>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</si>
  <si>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</si>
  <si>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</si>
  <si>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</si>
  <si>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</si>
  <si>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</si>
  <si>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</si>
  <si>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</si>
  <si>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</si>
  <si>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</si>
  <si>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</si>
  <si>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</si>
  <si>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</si>
  <si>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</si>
  <si>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</si>
  <si>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</si>
  <si>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</si>
  <si>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</si>
  <si>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</si>
  <si>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</si>
  <si>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</si>
  <si>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</si>
  <si>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</si>
  <si>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</si>
  <si>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</si>
  <si>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</si>
  <si>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</si>
  <si>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</si>
  <si>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</si>
  <si>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</si>
  <si>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</si>
  <si>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</si>
  <si>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</si>
  <si>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</si>
  <si>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</si>
  <si>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</si>
  <si>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</si>
  <si>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</si>
  <si>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</si>
  <si>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</si>
  <si>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</si>
  <si>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</si>
  <si>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</si>
  <si>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</si>
  <si>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</si>
  <si>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</si>
  <si>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</si>
  <si>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</si>
  <si>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</si>
  <si>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</si>
  <si>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</si>
  <si>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</si>
  <si>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</si>
  <si>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</si>
  <si>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</si>
  <si>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</si>
  <si>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</si>
  <si>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</si>
  <si>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</si>
  <si>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</si>
  <si>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</si>
  <si>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</si>
  <si>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</si>
  <si>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</si>
  <si>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</si>
  <si>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</si>
  <si>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</si>
  <si>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</si>
  <si>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</si>
  <si>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</si>
  <si>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</si>
  <si>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</si>
  <si>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</si>
  <si>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</si>
  <si>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</si>
  <si>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</si>
  <si>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</si>
  <si>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</si>
  <si>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</si>
  <si>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</si>
  <si>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</si>
  <si>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</si>
  <si>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</si>
  <si>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</si>
  <si>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</si>
  <si>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</si>
  <si>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</si>
  <si>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</si>
  <si>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</si>
  <si>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</si>
  <si>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</si>
  <si>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</si>
  <si>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</si>
  <si>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</si>
  <si>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</si>
  <si>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</si>
  <si>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</si>
  <si>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</si>
  <si>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</si>
  <si>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</si>
  <si>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</si>
  <si>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</si>
  <si>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</si>
  <si>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</si>
  <si>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</si>
  <si>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</si>
  <si>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</si>
  <si>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</si>
  <si>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</si>
  <si>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</si>
  <si>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</si>
  <si>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</si>
  <si>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</si>
  <si>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</si>
  <si>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</si>
  <si>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</si>
  <si>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</si>
  <si>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</si>
  <si>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</si>
  <si>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</si>
  <si>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</si>
  <si>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</si>
  <si>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</si>
  <si>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</si>
  <si>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</si>
  <si>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</si>
  <si>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</si>
  <si>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</si>
  <si>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</si>
  <si>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</si>
  <si>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</si>
  <si>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</si>
  <si>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</si>
  <si>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</si>
  <si>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</si>
  <si>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</si>
  <si>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</si>
  <si>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</si>
  <si>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</si>
  <si>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</si>
  <si>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</si>
  <si>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</si>
  <si>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</si>
  <si>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</si>
  <si>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</si>
  <si>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</si>
  <si>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</si>
  <si>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</si>
  <si>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</si>
  <si>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</si>
  <si>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</si>
  <si>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</si>
  <si>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</si>
  <si>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</si>
  <si>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</si>
  <si>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</si>
  <si>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</si>
  <si>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</si>
  <si>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</si>
  <si>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</si>
  <si>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</si>
  <si>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</si>
  <si>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</si>
  <si>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</si>
  <si>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</si>
  <si>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</si>
  <si>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</si>
  <si>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</si>
  <si>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</si>
  <si>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</si>
  <si>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</si>
  <si>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</si>
  <si>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</si>
  <si>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</si>
  <si>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</si>
  <si>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</si>
  <si>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</si>
  <si>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</si>
  <si>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</si>
  <si>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</si>
  <si>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</si>
  <si>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</si>
  <si>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</si>
  <si>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</si>
  <si>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</si>
  <si>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</si>
  <si>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</si>
  <si>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</si>
  <si>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</si>
  <si>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</si>
  <si>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</si>
  <si>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</si>
  <si>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</si>
  <si>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</si>
  <si>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</si>
  <si>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</si>
  <si>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</si>
  <si>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</si>
  <si>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</si>
  <si>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</si>
  <si>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</si>
  <si>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</si>
  <si>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</si>
  <si>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</si>
  <si>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</si>
  <si>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</si>
  <si>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</si>
  <si>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</si>
  <si>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</si>
  <si>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</si>
  <si>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</si>
  <si>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</si>
  <si>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</si>
  <si>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</si>
  <si>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</si>
  <si>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</si>
  <si>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</si>
  <si>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</si>
  <si>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</si>
  <si>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</si>
  <si>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</si>
  <si>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</si>
  <si>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</si>
  <si>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</si>
  <si>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</si>
  <si>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</si>
  <si>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</si>
  <si>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</si>
  <si>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</si>
  <si>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</si>
  <si>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</si>
  <si>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</si>
  <si>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</si>
  <si>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</si>
  <si>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</si>
  <si>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</si>
  <si>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</si>
  <si>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</si>
  <si>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</si>
  <si>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</si>
  <si>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</si>
  <si>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</si>
  <si>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</si>
  <si>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</si>
  <si>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</si>
  <si>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</si>
  <si>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</si>
  <si>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</si>
  <si>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</si>
  <si>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</si>
  <si>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</si>
  <si>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</si>
  <si>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</si>
  <si>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</si>
  <si>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</si>
  <si>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</si>
  <si>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</si>
  <si>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</si>
  <si>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</si>
  <si>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</si>
  <si>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</si>
  <si>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</si>
  <si>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</si>
  <si>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</si>
  <si>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</si>
  <si>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</si>
  <si>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</si>
  <si>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</si>
  <si>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</si>
  <si>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</si>
  <si>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</si>
  <si>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</si>
  <si>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</si>
  <si>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</si>
  <si>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</si>
  <si>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</si>
  <si>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</si>
  <si>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</si>
  <si>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</si>
  <si>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</si>
  <si>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</si>
  <si>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</si>
  <si>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</si>
  <si>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</si>
  <si>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</si>
  <si>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</si>
  <si>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</si>
  <si>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</si>
  <si>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</si>
  <si>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</si>
  <si>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</si>
  <si>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</si>
  <si>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</si>
  <si>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</si>
  <si>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</si>
  <si>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</si>
  <si>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</si>
  <si>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</si>
  <si>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</si>
  <si>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</si>
  <si>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</si>
  <si>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</si>
  <si>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</si>
  <si>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</si>
  <si>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</si>
  <si>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</si>
  <si>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</si>
  <si>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</si>
  <si>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</si>
  <si>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</si>
  <si>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</si>
  <si>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</si>
  <si>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</si>
  <si>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</si>
  <si>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</si>
  <si>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</si>
  <si>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</si>
  <si>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</si>
  <si>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</si>
  <si>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</si>
  <si>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</si>
  <si>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</si>
  <si>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</si>
  <si>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</si>
  <si>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</si>
  <si>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</si>
  <si>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</si>
  <si>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</si>
  <si>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</si>
  <si>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</si>
  <si>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</si>
  <si>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</si>
  <si>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</si>
  <si>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</si>
  <si>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</si>
  <si>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</si>
  <si>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</si>
  <si>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</si>
  <si>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</si>
  <si>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</si>
  <si>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</si>
  <si>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</si>
  <si>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</si>
  <si>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</si>
  <si>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</si>
  <si>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</si>
  <si>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</si>
  <si>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</si>
  <si>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</si>
  <si>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</si>
  <si>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</si>
  <si>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</si>
  <si>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</si>
  <si>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</si>
  <si>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</si>
  <si>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</si>
  <si>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</si>
  <si>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</si>
  <si>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</si>
  <si>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</si>
  <si>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</si>
  <si>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</si>
  <si>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</si>
  <si>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</si>
  <si>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</si>
  <si>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</si>
  <si>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</si>
  <si>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</si>
  <si>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</si>
  <si>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</si>
  <si>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</si>
  <si>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</si>
  <si>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</si>
  <si>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</si>
  <si>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</si>
  <si>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</si>
  <si>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</si>
  <si>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</si>
  <si>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</si>
  <si>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</si>
  <si>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</si>
  <si>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</si>
  <si>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</si>
  <si>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</si>
  <si>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</si>
  <si>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</si>
  <si>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</si>
  <si>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</si>
  <si>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</si>
  <si>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</si>
  <si>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</si>
  <si>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</si>
  <si>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</si>
  <si>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</si>
  <si>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</si>
  <si>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</si>
  <si>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</si>
  <si>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</si>
  <si>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</si>
  <si>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</si>
  <si>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</si>
  <si>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</si>
  <si>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</si>
  <si>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</si>
  <si>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</si>
  <si>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</si>
  <si>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</si>
  <si>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</si>
  <si>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</si>
  <si>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</si>
  <si>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</si>
  <si>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</si>
  <si>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</si>
  <si>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</si>
  <si>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</si>
  <si>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</si>
  <si>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</si>
  <si>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</si>
  <si>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</si>
  <si>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</si>
  <si>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</si>
  <si>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</si>
  <si>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</si>
  <si>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</si>
  <si>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</si>
  <si>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</si>
  <si>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</si>
  <si>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</si>
  <si>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</si>
  <si>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</si>
  <si>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</si>
  <si>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</si>
  <si>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</si>
  <si>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</si>
  <si>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</si>
  <si>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</si>
  <si>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</si>
  <si>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</si>
  <si>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</si>
  <si>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</si>
  <si>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</si>
  <si>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</si>
  <si>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</si>
  <si>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</si>
  <si>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</si>
  <si>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</si>
  <si>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</si>
  <si>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</si>
  <si>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</si>
  <si>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</si>
  <si>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</si>
  <si>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</si>
  <si>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</si>
  <si>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</si>
  <si>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</si>
  <si>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</si>
  <si>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</si>
  <si>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</si>
  <si>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</si>
  <si>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</si>
  <si>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</si>
  <si>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</si>
  <si>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</si>
  <si>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</si>
  <si>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</si>
  <si>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</si>
  <si>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</si>
  <si>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</si>
  <si>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</si>
  <si>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</si>
  <si>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</si>
  <si>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</si>
  <si>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</si>
  <si>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</si>
  <si>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</si>
  <si>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</si>
  <si>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</si>
  <si>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</si>
  <si>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</si>
  <si>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</si>
  <si>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</si>
  <si>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</si>
  <si>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</si>
  <si>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</si>
  <si>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</si>
  <si>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</si>
  <si>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</si>
  <si>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</si>
  <si>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</si>
  <si>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</si>
  <si>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</si>
  <si>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</si>
  <si>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</si>
  <si>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</si>
  <si>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</si>
  <si>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</si>
  <si>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</si>
  <si>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</si>
  <si>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</si>
  <si>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</si>
  <si>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</si>
  <si>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</si>
  <si>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</si>
  <si>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</si>
  <si>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</si>
  <si>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</si>
  <si>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</si>
  <si>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</si>
  <si>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</si>
  <si>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</si>
  <si>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</si>
  <si>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</si>
  <si>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</si>
  <si>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</si>
  <si>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</si>
  <si>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</si>
  <si>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</si>
  <si>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</si>
  <si>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</si>
  <si>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</si>
  <si>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</si>
  <si>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</si>
  <si>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</si>
  <si>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</si>
  <si>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</si>
  <si>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</si>
  <si>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</si>
  <si>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</si>
  <si>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</si>
  <si>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</si>
  <si>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</si>
  <si>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</si>
  <si>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</si>
  <si>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</si>
  <si>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</si>
  <si>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</si>
  <si>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</si>
  <si>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</si>
  <si>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</si>
  <si>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</si>
  <si>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</si>
  <si>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</si>
  <si>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</si>
  <si>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</si>
  <si>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</si>
  <si>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</si>
  <si>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</si>
  <si>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</si>
  <si>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</si>
  <si>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</si>
  <si>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</si>
  <si>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</si>
  <si>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</si>
  <si>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</si>
  <si>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</si>
  <si>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</si>
  <si>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</si>
  <si>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</si>
  <si>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</si>
  <si>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</si>
  <si>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</si>
  <si>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</si>
  <si>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</si>
  <si>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</si>
  <si>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</si>
  <si>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</si>
  <si>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</si>
  <si>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</si>
  <si>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</si>
  <si>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</si>
  <si>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</si>
  <si>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</si>
  <si>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</si>
  <si>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</si>
  <si>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</si>
  <si>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</si>
  <si>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</si>
  <si>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</si>
  <si>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</si>
  <si>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</si>
  <si>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</si>
  <si>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</si>
  <si>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</si>
  <si>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</si>
  <si>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</si>
  <si>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</si>
  <si>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</si>
  <si>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</si>
  <si>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</si>
  <si>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</si>
  <si>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</si>
  <si>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</si>
  <si>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</si>
  <si>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</si>
  <si>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</si>
  <si>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</si>
  <si>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</si>
  <si>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</si>
  <si>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</si>
  <si>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</si>
  <si>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</si>
  <si>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</si>
  <si>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</si>
  <si>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</si>
  <si>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</si>
  <si>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</si>
  <si>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</si>
  <si>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</si>
  <si>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</si>
  <si>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</si>
  <si>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</si>
  <si>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</si>
  <si>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</si>
  <si>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</si>
  <si>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</si>
  <si>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</si>
  <si>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</si>
  <si>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</si>
  <si>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</si>
  <si>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</si>
  <si>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</si>
  <si>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</si>
  <si>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</si>
  <si>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</si>
  <si>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</si>
  <si>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</si>
  <si>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</si>
  <si>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</si>
  <si>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</si>
  <si>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</si>
  <si>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</si>
  <si>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</si>
  <si>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</si>
  <si>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</si>
  <si>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</si>
  <si>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</si>
  <si>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</si>
  <si>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</si>
  <si>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</si>
  <si>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</si>
  <si>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</si>
  <si>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</si>
  <si>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</si>
  <si>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</si>
  <si>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</si>
  <si>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</si>
  <si>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</si>
  <si>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</si>
  <si>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</si>
  <si>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</si>
  <si>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</si>
  <si>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</si>
  <si>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</si>
  <si>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</si>
  <si>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</si>
  <si>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</si>
  <si>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</si>
  <si>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</si>
  <si>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</si>
  <si>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</si>
  <si>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</si>
  <si>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</si>
  <si>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</si>
  <si>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</si>
  <si>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</si>
  <si>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</si>
  <si>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</si>
  <si>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</si>
  <si>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</si>
  <si>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</si>
  <si>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</si>
  <si>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</si>
  <si>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</si>
  <si>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</si>
  <si>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</si>
  <si>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</si>
  <si>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</si>
  <si>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</si>
  <si>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</si>
  <si>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</si>
  <si>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</si>
  <si>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</si>
  <si>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</si>
  <si>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</si>
  <si>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</si>
  <si>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</si>
  <si>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</si>
  <si>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</si>
  <si>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</si>
  <si>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</si>
  <si>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</si>
  <si>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</si>
  <si>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</si>
  <si>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</si>
  <si>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</si>
  <si>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</si>
  <si>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</si>
  <si>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</si>
  <si>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</si>
  <si>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</si>
  <si>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</si>
  <si>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</si>
  <si>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</si>
  <si>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</si>
  <si>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</si>
  <si>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</si>
  <si>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</si>
  <si>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</si>
  <si>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</si>
  <si>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</si>
  <si>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</si>
  <si>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</si>
  <si>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</si>
  <si>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</si>
  <si>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</si>
  <si>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</si>
  <si>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</si>
  <si>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</si>
  <si>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</si>
  <si>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</si>
  <si>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</si>
  <si>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</si>
  <si>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</si>
  <si>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</si>
  <si>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</si>
  <si>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</si>
  <si>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</si>
  <si>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</si>
  <si>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</si>
  <si>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</si>
  <si>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</si>
  <si>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</si>
  <si>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</si>
  <si>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</si>
  <si>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</si>
  <si>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</si>
  <si>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</si>
  <si>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</si>
  <si>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</si>
  <si>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</si>
  <si>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</si>
  <si>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</si>
  <si>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</si>
  <si>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</si>
  <si>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</si>
  <si>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</si>
  <si>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</si>
  <si>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</si>
  <si>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</si>
  <si>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</si>
  <si>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</si>
  <si>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</si>
  <si>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</si>
  <si>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</si>
  <si>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</si>
  <si>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</si>
  <si>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</si>
  <si>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</si>
  <si>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</si>
  <si>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</si>
  <si>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</si>
  <si>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</si>
  <si>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</si>
  <si>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</si>
  <si>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</si>
  <si>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</si>
  <si>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</si>
  <si>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</si>
  <si>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</si>
  <si>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</si>
  <si>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</si>
  <si>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</si>
  <si>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</si>
  <si>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</si>
  <si>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</si>
  <si>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</si>
  <si>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</si>
  <si>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</si>
  <si>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</si>
  <si>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</si>
  <si>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</si>
  <si>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</si>
  <si>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</si>
  <si>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</si>
  <si>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</si>
  <si>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</si>
  <si>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</si>
  <si>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</si>
  <si>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</si>
  <si>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</si>
  <si>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</si>
  <si>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</si>
  <si>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</si>
  <si>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</si>
  <si>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</si>
  <si>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</si>
  <si>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</si>
  <si>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</si>
  <si>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</si>
  <si>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</si>
  <si>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</si>
  <si>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</si>
  <si>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</si>
  <si>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</si>
  <si>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</si>
  <si>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</si>
  <si>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</si>
  <si>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</si>
  <si>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</si>
  <si>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</si>
  <si>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</si>
  <si>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</si>
  <si>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</si>
  <si>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</si>
  <si>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</si>
  <si>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</si>
  <si>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</si>
  <si>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</si>
  <si>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</si>
  <si>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</si>
  <si>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</si>
  <si>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</si>
  <si>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</si>
  <si>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</si>
  <si>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</si>
  <si>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</si>
  <si>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</si>
  <si>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</si>
  <si>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</si>
  <si>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</si>
  <si>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</si>
  <si>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</si>
  <si>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</si>
  <si>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</si>
  <si>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</si>
  <si>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</si>
  <si>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</si>
  <si>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</si>
  <si>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</si>
  <si>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</si>
  <si>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</si>
  <si>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</si>
  <si>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</si>
  <si>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</si>
  <si>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</si>
  <si>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</si>
  <si>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</si>
  <si>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</si>
  <si>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</si>
  <si>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</si>
  <si>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</si>
  <si>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</si>
  <si>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</si>
  <si>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</si>
  <si>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</si>
  <si>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</si>
  <si>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</si>
  <si>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</si>
  <si>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</si>
  <si>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</si>
  <si>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</si>
  <si>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</si>
  <si>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</si>
  <si>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</si>
  <si>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</si>
  <si>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</si>
  <si>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</si>
  <si>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</si>
  <si>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</si>
  <si>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</si>
  <si>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</si>
  <si>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</si>
  <si>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</si>
  <si>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</si>
  <si>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</si>
  <si>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</si>
  <si>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</si>
  <si>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</si>
  <si>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</si>
  <si>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</si>
  <si>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</si>
  <si>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</si>
  <si>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</si>
  <si>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</si>
  <si>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</si>
  <si>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</si>
  <si>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</si>
  <si>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</si>
  <si>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</si>
  <si>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</si>
  <si>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</si>
  <si>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</si>
  <si>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</si>
  <si>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</si>
  <si>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</si>
  <si>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</si>
  <si>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</si>
  <si>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</si>
  <si>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</si>
  <si>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</si>
  <si>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</si>
  <si>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</si>
  <si>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</si>
  <si>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</si>
  <si>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</si>
  <si>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</si>
  <si>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</si>
  <si>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</si>
  <si>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</si>
  <si>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</si>
  <si>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</si>
  <si>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</si>
  <si>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</si>
  <si>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</si>
  <si>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</si>
  <si>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</si>
  <si>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</si>
  <si>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</si>
  <si>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</si>
  <si>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</si>
  <si>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</si>
  <si>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</si>
  <si>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</si>
  <si>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</si>
  <si>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</si>
  <si>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</si>
  <si>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</si>
  <si>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</si>
  <si>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</si>
  <si>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</si>
  <si>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</si>
  <si>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</si>
  <si>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</si>
  <si>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</si>
  <si>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</si>
  <si>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</si>
  <si>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</si>
  <si>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</si>
  <si>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</si>
  <si>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</si>
  <si>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</si>
  <si>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</si>
  <si>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</si>
  <si>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</si>
  <si>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</si>
  <si>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</si>
  <si>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</si>
  <si>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</si>
  <si>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</si>
  <si>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</si>
  <si>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</si>
  <si>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</si>
  <si>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</si>
  <si>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</si>
  <si>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</si>
  <si>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</si>
  <si>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</si>
  <si>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</si>
  <si>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</si>
  <si>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</si>
  <si>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</si>
  <si>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</si>
  <si>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</si>
  <si>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</si>
  <si>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</si>
  <si>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</si>
  <si>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</si>
  <si>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</si>
  <si>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</si>
  <si>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</si>
  <si>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</si>
  <si>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</si>
  <si>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</si>
  <si>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</si>
  <si>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</si>
  <si>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</si>
  <si>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</si>
  <si>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</si>
  <si>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</si>
  <si>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</si>
  <si>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</si>
  <si>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</si>
  <si>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</si>
  <si>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</si>
  <si>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</si>
  <si>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</si>
  <si>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</si>
  <si>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</si>
  <si>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</si>
  <si>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</si>
  <si>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</si>
  <si>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</si>
  <si>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</si>
  <si>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</si>
  <si>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</si>
  <si>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</si>
  <si>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</si>
  <si>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</si>
  <si>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</si>
  <si>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</si>
  <si>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</si>
  <si>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</si>
  <si>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</si>
  <si>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</si>
  <si>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</si>
  <si>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</si>
  <si>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</si>
  <si>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</si>
  <si>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</si>
  <si>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</si>
  <si>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</si>
  <si>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</si>
  <si>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</si>
  <si>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</si>
  <si>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</si>
  <si>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</si>
  <si>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</si>
  <si>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</si>
  <si>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</si>
  <si>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</si>
  <si>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</si>
  <si>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</si>
  <si>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</si>
  <si>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</si>
  <si>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</si>
  <si>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</si>
  <si>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</si>
  <si>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</si>
  <si>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</si>
  <si>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</si>
  <si>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</si>
  <si>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</si>
  <si>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</si>
  <si>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</si>
  <si>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</si>
  <si>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</si>
  <si>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</si>
  <si>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</si>
  <si>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</si>
  <si>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</si>
  <si>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</si>
  <si>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</si>
  <si>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</si>
  <si>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</si>
  <si>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</si>
  <si>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</si>
  <si>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</si>
  <si>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</si>
  <si>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</si>
  <si>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</si>
  <si>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</si>
  <si>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</si>
  <si>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</si>
  <si>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</si>
  <si>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</si>
  <si>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</si>
  <si>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</si>
  <si>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</si>
  <si>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</si>
  <si>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</si>
  <si>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</si>
  <si>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</si>
  <si>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</si>
  <si>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</si>
  <si>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</si>
  <si>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</si>
  <si>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</si>
  <si>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</si>
  <si>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</si>
  <si>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</si>
  <si>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</si>
  <si>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</si>
  <si>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</si>
  <si>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</si>
  <si>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</si>
  <si>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</si>
  <si>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</si>
  <si>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</si>
  <si>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</si>
  <si>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</si>
  <si>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</si>
  <si>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</si>
  <si>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</si>
  <si>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</si>
  <si>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</si>
  <si>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</si>
  <si>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</si>
  <si>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</si>
  <si>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</si>
  <si>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</si>
  <si>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</si>
  <si>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</si>
  <si>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</si>
  <si>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</si>
  <si>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</si>
  <si>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</si>
  <si>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</si>
  <si>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</si>
  <si>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</si>
  <si>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</si>
  <si>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</si>
  <si>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</si>
  <si>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</si>
  <si>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</si>
  <si>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</si>
  <si>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</si>
  <si>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</si>
  <si>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</si>
  <si>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</si>
  <si>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</si>
  <si>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</si>
  <si>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</si>
  <si>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</si>
  <si>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</si>
  <si>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</si>
  <si>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</si>
  <si>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</si>
  <si>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</si>
  <si>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</si>
  <si>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</si>
  <si>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</si>
  <si>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</si>
  <si>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</si>
  <si>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</si>
  <si>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</si>
  <si>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</si>
  <si>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</si>
  <si>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</si>
  <si>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</si>
  <si>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</si>
  <si>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</si>
  <si>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</si>
  <si>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</si>
  <si>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</si>
  <si>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</si>
  <si>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</si>
  <si>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</si>
  <si>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</si>
  <si>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</si>
  <si>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</si>
  <si>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</si>
  <si>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</si>
  <si>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</si>
  <si>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</si>
  <si>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</si>
  <si>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</si>
  <si>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</si>
  <si>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</si>
  <si>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</si>
  <si>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</si>
  <si>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</si>
  <si>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</si>
  <si>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</si>
  <si>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</si>
  <si>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</si>
  <si>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</si>
  <si>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</si>
  <si>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</si>
  <si>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</si>
  <si>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</si>
  <si>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</si>
  <si>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</si>
  <si>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</si>
  <si>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</si>
  <si>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</si>
  <si>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</si>
  <si>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</si>
  <si>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</si>
  <si>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</si>
  <si>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</si>
  <si>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</si>
  <si>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</si>
  <si>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</si>
  <si>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</si>
  <si>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</si>
  <si>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</si>
  <si>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</si>
  <si>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</si>
  <si>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</si>
  <si>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</si>
  <si>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</si>
  <si>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</si>
  <si>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</si>
  <si>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</si>
  <si>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</si>
  <si>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</si>
  <si>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</si>
  <si>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</si>
  <si>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</si>
  <si>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</si>
  <si>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</si>
  <si>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</si>
  <si>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</si>
  <si>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</si>
  <si>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</si>
  <si>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</si>
  <si>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</si>
  <si>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</si>
  <si>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</si>
  <si>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</si>
  <si>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</si>
  <si>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</si>
  <si>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</si>
  <si>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</si>
  <si>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</si>
  <si>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</si>
  <si>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</si>
  <si>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</si>
  <si>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</si>
  <si>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</si>
  <si>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</si>
  <si>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</si>
  <si>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</si>
  <si>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</si>
  <si>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</si>
  <si>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</si>
  <si>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</si>
  <si>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</si>
  <si>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</si>
  <si>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</si>
  <si>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</si>
  <si>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</si>
  <si>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</si>
  <si>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</si>
  <si>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</si>
  <si>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</si>
  <si>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</si>
  <si>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</si>
  <si>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</si>
  <si>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</si>
  <si>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</si>
  <si>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</si>
  <si>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</si>
  <si>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</si>
  <si>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</si>
  <si>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</si>
  <si>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</si>
  <si>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</si>
  <si>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</si>
  <si>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</si>
  <si>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</si>
  <si>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</si>
  <si>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</si>
  <si>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</si>
  <si>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</si>
  <si>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</si>
  <si>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</si>
  <si>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</si>
  <si>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</si>
  <si>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</si>
  <si>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</si>
  <si>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</si>
  <si>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</si>
  <si>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</si>
  <si>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</si>
  <si>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</si>
  <si>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</si>
  <si>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</si>
  <si>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</si>
  <si>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</si>
  <si>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</si>
  <si>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</si>
  <si>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</si>
  <si>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</si>
  <si>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</si>
  <si>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</si>
  <si>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</si>
  <si>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</si>
  <si>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</si>
  <si>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</si>
  <si>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</si>
  <si>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</si>
  <si>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</si>
  <si>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</si>
  <si>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</si>
  <si>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</si>
  <si>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</si>
  <si>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</si>
  <si>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</si>
  <si>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</si>
  <si>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</si>
  <si>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</si>
  <si>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</si>
  <si>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</si>
  <si>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</si>
  <si>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</si>
  <si>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</si>
  <si>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</si>
  <si>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</si>
  <si>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</si>
  <si>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</si>
  <si>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</si>
  <si>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</si>
  <si>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</si>
  <si>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</si>
  <si>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</si>
  <si>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</si>
  <si>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</si>
  <si>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</si>
  <si>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</si>
  <si>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</si>
  <si>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</si>
  <si>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</si>
  <si>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</si>
  <si>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</si>
  <si>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</si>
  <si>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</si>
  <si>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</si>
  <si>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</si>
  <si>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</si>
  <si>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</si>
  <si>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</si>
  <si>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</si>
  <si>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</si>
  <si>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</si>
  <si>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</si>
  <si>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</si>
  <si>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</si>
  <si>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</si>
  <si>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</si>
  <si>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</si>
  <si>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</si>
  <si>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</si>
  <si>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</si>
  <si>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</si>
  <si>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</si>
  <si>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</si>
  <si>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</si>
  <si>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</si>
  <si>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</si>
  <si>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</si>
  <si>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</si>
  <si>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</si>
  <si>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</si>
  <si>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</si>
  <si>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</si>
  <si>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</si>
  <si>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</si>
  <si>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</si>
  <si>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</si>
  <si>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</si>
  <si>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</si>
  <si>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</si>
  <si>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</si>
  <si>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</si>
  <si>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</si>
  <si>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</si>
  <si>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</si>
  <si>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</si>
  <si>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</si>
  <si>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</si>
  <si>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</si>
  <si>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</si>
  <si>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</si>
  <si>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</si>
  <si>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</si>
  <si>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</si>
  <si>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</si>
  <si>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</si>
  <si>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</si>
  <si>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</si>
  <si>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</si>
  <si>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</si>
  <si>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</si>
  <si>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</si>
  <si>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</si>
  <si>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</si>
  <si>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</si>
  <si>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</si>
  <si>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</si>
  <si>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</si>
  <si>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</si>
  <si>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</si>
  <si>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</si>
  <si>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</si>
  <si>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</si>
  <si>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</si>
  <si>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</si>
  <si>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</si>
  <si>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</si>
  <si>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</si>
  <si>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</si>
  <si>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</si>
  <si>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</si>
  <si>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</si>
  <si>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</si>
  <si>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</si>
  <si>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</si>
  <si>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</si>
  <si>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</si>
  <si>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</si>
  <si>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</si>
  <si>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</si>
  <si>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</si>
  <si>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</si>
  <si>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</si>
  <si>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</si>
  <si>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</si>
  <si>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</si>
  <si>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</si>
  <si>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</si>
  <si>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</si>
  <si>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</si>
  <si>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</si>
  <si>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</si>
  <si>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</si>
  <si>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</si>
  <si>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</si>
  <si>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</si>
  <si>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</si>
  <si>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</si>
  <si>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</si>
  <si>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</si>
  <si>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</si>
  <si>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</si>
  <si>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</si>
  <si>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</si>
  <si>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</si>
  <si>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</si>
  <si>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</si>
  <si>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</si>
  <si>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</si>
  <si>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</si>
  <si>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</si>
  <si>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</si>
  <si>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</si>
  <si>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</si>
  <si>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</si>
  <si>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</si>
  <si>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</si>
  <si>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</si>
  <si>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</si>
  <si>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</si>
  <si>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</si>
  <si>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</si>
  <si>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</si>
  <si>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</si>
  <si>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</si>
  <si>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</si>
  <si>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</si>
  <si>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</si>
  <si>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</si>
  <si>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</si>
  <si>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</si>
  <si>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</si>
  <si>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</si>
  <si>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</si>
  <si>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</si>
  <si>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</si>
  <si>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</si>
  <si>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</si>
  <si>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</si>
  <si>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</si>
  <si>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</si>
  <si>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</si>
  <si>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</si>
  <si>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</si>
  <si>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</si>
  <si>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</si>
  <si>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</si>
  <si>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</si>
  <si>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</si>
  <si>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</si>
  <si>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</si>
  <si>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</si>
  <si>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</si>
  <si>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</si>
  <si>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</si>
  <si>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</si>
  <si>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</si>
  <si>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</si>
  <si>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</si>
  <si>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</si>
  <si>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</si>
  <si>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</si>
  <si>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</si>
  <si>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</si>
  <si>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</si>
  <si>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</si>
  <si>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</si>
  <si>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</si>
  <si>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</si>
  <si>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</si>
  <si>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</si>
  <si>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</si>
  <si>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</si>
  <si>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</si>
  <si>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</si>
  <si>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</si>
  <si>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</si>
  <si>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</si>
  <si>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</si>
  <si>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</si>
  <si>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</si>
  <si>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</si>
  <si>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</si>
  <si>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</si>
  <si>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</si>
  <si>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</si>
  <si>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</si>
  <si>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</si>
  <si>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</si>
  <si>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</si>
  <si>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</si>
  <si>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</si>
  <si>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</si>
  <si>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</si>
  <si>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</si>
  <si>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</si>
  <si>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</si>
  <si>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</si>
  <si>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</si>
  <si>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</si>
  <si>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</si>
  <si>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</si>
  <si>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</si>
  <si>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</si>
  <si>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</si>
  <si>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</si>
  <si>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</si>
  <si>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</si>
  <si>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</si>
  <si>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</si>
  <si>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</si>
  <si>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</si>
  <si>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</si>
  <si>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</si>
  <si>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</si>
  <si>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</si>
  <si>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</si>
  <si>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</si>
  <si>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</si>
  <si>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</si>
  <si>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</si>
  <si>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</si>
  <si>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</si>
  <si>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</si>
  <si>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</si>
  <si>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</si>
  <si>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</si>
  <si>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</si>
  <si>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</si>
  <si>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</si>
  <si>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</si>
  <si>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</si>
  <si>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</si>
  <si>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</si>
  <si>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</si>
  <si>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</si>
  <si>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</si>
  <si>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</si>
  <si>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</si>
  <si>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</si>
  <si>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</si>
  <si>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</si>
  <si>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</si>
  <si>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</si>
  <si>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</si>
  <si>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</si>
  <si>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</si>
  <si>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</si>
  <si>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</si>
  <si>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</si>
  <si>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</si>
  <si>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</si>
  <si>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</si>
  <si>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</si>
  <si>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</si>
  <si>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</si>
  <si>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</si>
  <si>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</si>
  <si>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</si>
  <si>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</si>
  <si>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</si>
  <si>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</si>
  <si>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</si>
  <si>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</si>
  <si>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</si>
  <si>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</si>
  <si>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</si>
  <si>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</si>
  <si>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</si>
  <si>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</si>
  <si>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</si>
  <si>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</si>
  <si>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</si>
  <si>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</si>
  <si>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</si>
  <si>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</si>
  <si>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</si>
  <si>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</si>
  <si>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</si>
  <si>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</si>
  <si>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</si>
  <si>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</si>
  <si>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</si>
  <si>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</si>
  <si>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</si>
  <si>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</si>
  <si>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</si>
  <si>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</si>
  <si>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</si>
  <si>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</si>
  <si>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</si>
  <si>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</si>
  <si>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</si>
  <si>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</si>
  <si>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</si>
  <si>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</si>
  <si>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</si>
  <si>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</si>
  <si>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</si>
  <si>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</si>
  <si>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</si>
  <si>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</si>
  <si>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</si>
  <si>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</si>
  <si>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</si>
  <si>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</si>
  <si>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</si>
  <si>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</si>
  <si>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</si>
  <si>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</si>
  <si>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</si>
  <si>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</si>
  <si>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</si>
  <si>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</si>
  <si>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</si>
  <si>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</si>
  <si>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</si>
  <si>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</si>
  <si>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</si>
  <si>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</si>
  <si>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</si>
  <si>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</si>
  <si>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</si>
  <si>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</si>
  <si>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</si>
  <si>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</si>
  <si>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</si>
  <si>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</si>
  <si>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</si>
  <si>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</si>
  <si>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</si>
  <si>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</si>
  <si>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</si>
  <si>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</si>
  <si>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</si>
  <si>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</si>
  <si>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</si>
  <si>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</si>
  <si>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</si>
  <si>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</si>
  <si>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</si>
  <si>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</si>
  <si>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</si>
  <si>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</si>
  <si>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</si>
  <si>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</si>
  <si>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</si>
  <si>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</si>
  <si>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</si>
  <si>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</si>
  <si>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</si>
  <si>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</si>
  <si>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</si>
  <si>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</si>
  <si>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</si>
  <si>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</si>
  <si>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</si>
  <si>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</si>
  <si>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</si>
  <si>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</si>
  <si>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</si>
  <si>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</si>
  <si>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</si>
  <si>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</si>
  <si>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</si>
  <si>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</si>
  <si>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</si>
  <si>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</si>
  <si>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</si>
  <si>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</si>
  <si>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</si>
  <si>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</si>
  <si>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</si>
  <si>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</si>
  <si>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</si>
  <si>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</si>
  <si>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</si>
  <si>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</si>
  <si>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</si>
  <si>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</si>
  <si>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</si>
  <si>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</si>
  <si>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</si>
  <si>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</si>
  <si>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</si>
  <si>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</si>
  <si>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</si>
  <si>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</si>
  <si>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</si>
  <si>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</si>
  <si>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</si>
  <si>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</si>
  <si>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</si>
  <si>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</si>
  <si>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</si>
  <si>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</si>
  <si>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</si>
  <si>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</si>
  <si>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</si>
  <si>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</si>
  <si>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</si>
  <si>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</si>
  <si>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</si>
  <si>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</si>
  <si>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</si>
  <si>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</si>
  <si>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</si>
  <si>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</si>
  <si>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</si>
  <si>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</si>
  <si>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</si>
  <si>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</si>
  <si>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</si>
  <si>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</si>
  <si>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</si>
  <si>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</si>
  <si>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</si>
  <si>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</si>
  <si>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</si>
  <si>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</si>
  <si>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</si>
  <si>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</si>
  <si>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</si>
  <si>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</si>
  <si>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</si>
  <si>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</si>
  <si>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</si>
  <si>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</si>
  <si>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</si>
  <si>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</si>
  <si>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</si>
  <si>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</si>
  <si>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</si>
  <si>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</si>
  <si>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</si>
  <si>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</si>
  <si>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</si>
  <si>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</si>
  <si>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</si>
  <si>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</si>
  <si>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</si>
  <si>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</si>
  <si>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</si>
  <si>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</si>
  <si>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</si>
  <si>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</si>
  <si>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</si>
  <si>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</si>
  <si>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</si>
  <si>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</si>
  <si>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</si>
  <si>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</si>
  <si>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</si>
  <si>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</si>
  <si>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</si>
  <si>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</si>
  <si>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</si>
  <si>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</si>
  <si>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</si>
  <si>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</si>
  <si>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</si>
  <si>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</si>
  <si>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</si>
  <si>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</si>
  <si>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</si>
  <si>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</si>
  <si>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</si>
  <si>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</si>
  <si>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</si>
  <si>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</si>
  <si>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</si>
  <si>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</si>
  <si>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</si>
  <si>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</si>
  <si>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</si>
  <si>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</si>
  <si>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</si>
  <si>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</si>
  <si>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</si>
  <si>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</si>
  <si>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</si>
  <si>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</si>
  <si>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</si>
  <si>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</si>
  <si>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</si>
  <si>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</si>
  <si>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</si>
  <si>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</si>
  <si>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</si>
  <si>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</si>
  <si>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</si>
  <si>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</si>
  <si>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</si>
  <si>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</si>
  <si>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</si>
  <si>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</si>
  <si>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</si>
  <si>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</si>
  <si>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</si>
  <si>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</si>
  <si>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</si>
  <si>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</si>
  <si>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</si>
  <si>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</si>
  <si>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</si>
  <si>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</si>
  <si>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</si>
  <si>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</si>
  <si>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</si>
  <si>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</si>
  <si>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</si>
  <si>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</si>
  <si>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</si>
  <si>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</si>
  <si>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</si>
  <si>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</si>
  <si>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</si>
  <si>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</si>
  <si>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</si>
  <si>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</si>
  <si>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</si>
  <si>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</si>
  <si>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</si>
  <si>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</si>
  <si>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</si>
  <si>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</si>
  <si>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</si>
  <si>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</si>
  <si>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</si>
  <si>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</si>
  <si>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</si>
  <si>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</si>
  <si>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</si>
  <si>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</si>
  <si>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</si>
  <si>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</si>
  <si>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</si>
  <si>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</si>
  <si>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</si>
  <si>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</si>
  <si>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</si>
  <si>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</si>
  <si>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</si>
  <si>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</si>
  <si>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</si>
  <si>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</si>
  <si>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</si>
  <si>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</si>
  <si>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</si>
  <si>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</si>
  <si>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</si>
  <si>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</si>
  <si>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</si>
  <si>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</si>
  <si>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</si>
  <si>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</si>
  <si>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</si>
  <si>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</si>
  <si>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</si>
  <si>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</si>
  <si>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</si>
  <si>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</si>
  <si>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</si>
  <si>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</si>
  <si>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</si>
  <si>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</si>
  <si>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</si>
  <si>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</si>
  <si>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</si>
  <si>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</si>
  <si>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</si>
  <si>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</si>
  <si>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</si>
  <si>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</si>
  <si>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</si>
  <si>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</si>
  <si>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</si>
  <si>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</si>
  <si>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</si>
  <si>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</si>
  <si>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</si>
  <si>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</si>
  <si>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</si>
  <si>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</si>
  <si>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</si>
  <si>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</si>
  <si>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</si>
  <si>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</si>
  <si>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</si>
  <si>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</si>
  <si>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</si>
  <si>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</si>
  <si>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</si>
  <si>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</si>
  <si>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</si>
  <si>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</si>
  <si>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</si>
  <si>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</si>
  <si>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</si>
  <si>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</si>
  <si>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</si>
  <si>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</si>
  <si>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</si>
  <si>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</si>
  <si>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</si>
  <si>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</si>
  <si>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</si>
  <si>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</si>
  <si>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</si>
  <si>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</si>
  <si>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</si>
  <si>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</si>
  <si>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</si>
  <si>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</si>
  <si>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</si>
  <si>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</si>
  <si>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</si>
  <si>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</si>
  <si>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</si>
  <si>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</si>
  <si>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</si>
  <si>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</si>
  <si>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</si>
  <si>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</si>
  <si>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</si>
  <si>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</si>
  <si>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</si>
  <si>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</si>
  <si>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</si>
  <si>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</si>
  <si>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</si>
  <si>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</si>
  <si>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</si>
  <si>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</si>
  <si>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</si>
  <si>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</si>
  <si>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</si>
  <si>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</si>
  <si>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</si>
  <si>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</si>
  <si>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</si>
  <si>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</si>
  <si>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</si>
  <si>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</si>
  <si>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</si>
  <si>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</si>
  <si>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</si>
  <si>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</si>
  <si>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</si>
  <si>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</si>
  <si>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</si>
  <si>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</si>
  <si>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</si>
  <si>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</si>
  <si>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</si>
  <si>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</si>
  <si>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</si>
  <si>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</si>
  <si>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</si>
  <si>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</si>
  <si>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</si>
  <si>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</si>
  <si>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</si>
  <si>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</si>
  <si>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</si>
  <si>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</si>
  <si>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</si>
  <si>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</si>
  <si>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</si>
  <si>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</si>
  <si>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</si>
  <si>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</si>
  <si>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</si>
  <si>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</si>
  <si>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</si>
  <si>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</si>
  <si>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</si>
  <si>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</si>
  <si>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</si>
  <si>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</si>
  <si>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</si>
  <si>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</si>
  <si>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</si>
  <si>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</si>
  <si>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</si>
  <si>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</si>
  <si>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</si>
  <si>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</si>
  <si>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</si>
  <si>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</si>
  <si>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</si>
  <si>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</si>
  <si>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</si>
  <si>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</si>
  <si>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</si>
  <si>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</si>
  <si>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</si>
  <si>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</si>
  <si>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</si>
  <si>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</si>
  <si>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</si>
  <si>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</si>
  <si>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</si>
  <si>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</si>
  <si>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</si>
  <si>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</si>
  <si>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</si>
  <si>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</si>
  <si>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</si>
  <si>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</si>
  <si>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</si>
  <si>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</si>
  <si>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</si>
  <si>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</si>
  <si>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</si>
  <si>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</si>
  <si>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</si>
  <si>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</si>
  <si>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</si>
  <si>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</si>
  <si>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</si>
  <si>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</si>
  <si>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</si>
  <si>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</si>
  <si>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</si>
  <si>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</si>
  <si>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</si>
  <si>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</si>
  <si>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</si>
  <si>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</si>
  <si>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</si>
  <si>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</si>
  <si>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</si>
  <si>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</si>
  <si>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</si>
  <si>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</si>
  <si>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</si>
  <si>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</si>
  <si>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</si>
  <si>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</si>
  <si>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</si>
  <si>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</si>
  <si>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</si>
  <si>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</si>
  <si>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</si>
  <si>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</si>
  <si>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</si>
  <si>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</si>
  <si>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</si>
  <si>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</si>
  <si>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</si>
  <si>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</si>
  <si>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</si>
  <si>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</si>
  <si>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</si>
  <si>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</si>
  <si>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</si>
  <si>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</si>
  <si>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</si>
  <si>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</si>
  <si>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</si>
  <si>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</si>
  <si>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</si>
  <si>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</si>
  <si>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</si>
  <si>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</si>
  <si>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</si>
  <si>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</si>
  <si>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</si>
  <si>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</si>
  <si>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</si>
  <si>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</si>
  <si>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</si>
  <si>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</si>
  <si>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</si>
  <si>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</si>
  <si>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</si>
  <si>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</si>
  <si>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</si>
  <si>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</si>
  <si>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</si>
  <si>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</si>
  <si>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</si>
  <si>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</si>
  <si>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</si>
  <si>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</si>
  <si>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</si>
  <si>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</si>
  <si>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</si>
  <si>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</si>
  <si>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</si>
  <si>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</si>
  <si>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</si>
  <si>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</si>
  <si>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</si>
  <si>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</si>
  <si>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</si>
  <si>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</si>
  <si>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</si>
  <si>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</si>
  <si>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</si>
  <si>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</si>
  <si>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</si>
  <si>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</si>
  <si>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</si>
  <si>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</si>
  <si>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</si>
  <si>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</si>
  <si>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</si>
  <si>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</si>
  <si>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</si>
  <si>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</si>
  <si>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</si>
  <si>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</si>
  <si>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</si>
  <si>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</si>
  <si>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</si>
  <si>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</si>
  <si>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</si>
  <si>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</si>
  <si>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</si>
  <si>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</si>
  <si>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</si>
  <si>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</si>
  <si>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</si>
  <si>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</si>
  <si>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</si>
  <si>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</si>
  <si>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</si>
  <si>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</si>
  <si>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</si>
  <si>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</si>
  <si>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</si>
  <si>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</si>
  <si>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</si>
  <si>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</si>
  <si>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</si>
  <si>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</si>
  <si>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</si>
  <si>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</si>
  <si>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</si>
  <si>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</si>
  <si>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</si>
  <si>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</si>
  <si>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</si>
  <si>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</si>
  <si>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</si>
  <si>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</si>
  <si>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</si>
  <si>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</si>
  <si>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</si>
  <si>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</si>
  <si>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</si>
  <si>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</si>
  <si>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</si>
  <si>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</si>
  <si>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</si>
  <si>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</si>
  <si>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</si>
  <si>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</si>
  <si>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</si>
  <si>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</si>
  <si>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</si>
  <si>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</si>
  <si>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</si>
  <si>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</si>
  <si>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</si>
  <si>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</si>
  <si>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</si>
  <si>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</si>
  <si>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</si>
  <si>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</si>
  <si>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</si>
  <si>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</si>
  <si>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</si>
  <si>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</si>
  <si>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</si>
  <si>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</si>
  <si>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</si>
  <si>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</si>
  <si>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</si>
  <si>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</si>
  <si>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</si>
  <si>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</si>
  <si>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</si>
  <si>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</si>
  <si>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</si>
  <si>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</si>
  <si>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</si>
  <si>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</si>
  <si>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</si>
  <si>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</si>
  <si>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</si>
  <si>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</si>
  <si>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</si>
  <si>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</si>
  <si>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</si>
  <si>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</si>
  <si>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</si>
  <si>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</si>
  <si>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</si>
  <si>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</si>
  <si>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</si>
  <si>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</si>
  <si>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</si>
  <si>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</si>
  <si>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</si>
  <si>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</si>
  <si>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</si>
  <si>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</si>
  <si>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</si>
  <si>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</si>
  <si>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</si>
  <si>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</si>
  <si>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</si>
  <si>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</si>
  <si>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</si>
  <si>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</si>
  <si>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</si>
  <si>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</si>
  <si>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</si>
  <si>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</si>
  <si>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</si>
  <si>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</si>
  <si>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</si>
  <si>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</si>
  <si>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</si>
  <si>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</si>
  <si>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</si>
  <si>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</si>
  <si>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</si>
  <si>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</si>
  <si>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</si>
  <si>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</si>
  <si>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</si>
  <si>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</si>
  <si>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</si>
  <si>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</si>
  <si>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</si>
  <si>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</si>
  <si>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</si>
  <si>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</si>
  <si>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</si>
  <si>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</si>
  <si>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</si>
  <si>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</si>
  <si>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</si>
  <si>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</si>
  <si>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</si>
  <si>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</si>
  <si>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</si>
  <si>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</si>
  <si>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</si>
  <si>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</si>
  <si>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</si>
  <si>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</si>
  <si>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</si>
  <si>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</si>
  <si>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</si>
  <si>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</si>
  <si>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</si>
  <si>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</si>
  <si>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</si>
  <si>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</si>
  <si>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</si>
  <si>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</si>
  <si>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</si>
  <si>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</si>
  <si>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</si>
  <si>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</si>
  <si>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</si>
  <si>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</si>
  <si>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</si>
  <si>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</si>
  <si>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</si>
  <si>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</si>
  <si>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</si>
  <si>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</si>
  <si>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</si>
  <si>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</si>
  <si>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</si>
  <si>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</si>
  <si>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</si>
  <si>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</si>
  <si>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</si>
  <si>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</si>
  <si>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</si>
  <si>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</si>
  <si>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</si>
  <si>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</si>
  <si>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</si>
  <si>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</si>
  <si>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</si>
  <si>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</si>
  <si>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</si>
  <si>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</si>
  <si>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</si>
  <si>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</si>
  <si>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</si>
  <si>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</si>
  <si>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</si>
  <si>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</si>
  <si>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</si>
  <si>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</si>
  <si>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</si>
  <si>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</si>
  <si>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</si>
  <si>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</si>
  <si>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</si>
  <si>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</si>
  <si>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</si>
  <si>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</si>
  <si>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</si>
  <si>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</si>
  <si>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</si>
  <si>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</si>
  <si>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</si>
  <si>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</si>
  <si>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</si>
  <si>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</si>
  <si>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</si>
  <si>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</si>
  <si>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</si>
  <si>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</si>
  <si>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</si>
  <si>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</si>
  <si>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</si>
  <si>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</si>
  <si>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</si>
  <si>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</si>
  <si>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</si>
  <si>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</si>
  <si>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</si>
  <si>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</si>
  <si>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</si>
  <si>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</si>
  <si>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</si>
  <si>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</si>
  <si>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</si>
  <si>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</si>
  <si>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</si>
  <si>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</si>
  <si>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</si>
  <si>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</si>
  <si>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</si>
  <si>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</si>
  <si>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</si>
  <si>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</si>
  <si>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</si>
  <si>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</si>
  <si>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</si>
  <si>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</si>
  <si>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</si>
  <si>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</si>
  <si>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</si>
  <si>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</si>
  <si>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</si>
  <si>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</si>
  <si>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</si>
  <si>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</si>
  <si>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</si>
  <si>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</si>
  <si>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</si>
  <si>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</si>
  <si>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</si>
  <si>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</si>
  <si>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</si>
  <si>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</si>
  <si>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</si>
  <si>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</si>
  <si>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</si>
  <si>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</si>
  <si>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</si>
  <si>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</si>
  <si>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</si>
  <si>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</si>
  <si>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</si>
  <si>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</si>
  <si>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</si>
  <si>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</si>
  <si>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</si>
  <si>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</si>
  <si>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</si>
  <si>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</si>
  <si>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</si>
  <si>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</si>
  <si>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</si>
  <si>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</si>
  <si>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</si>
  <si>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</si>
  <si>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</si>
  <si>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</si>
  <si>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</si>
  <si>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</si>
  <si>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</si>
  <si>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</si>
  <si>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</si>
  <si>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</si>
  <si>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</si>
  <si>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</si>
  <si>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</si>
  <si>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</si>
  <si>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</si>
  <si>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</si>
  <si>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</si>
  <si>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</si>
  <si>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</si>
  <si>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</si>
  <si>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</si>
  <si>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</si>
  <si>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</si>
  <si>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</si>
  <si>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</si>
  <si>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</si>
  <si>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</si>
  <si>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</si>
  <si>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</si>
  <si>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</si>
  <si>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</si>
  <si>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</si>
  <si>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</si>
  <si>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</si>
  <si>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</si>
  <si>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</si>
  <si>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</si>
  <si>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</si>
  <si>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</si>
  <si>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</si>
  <si>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</si>
  <si>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</si>
  <si>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</si>
  <si>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</si>
  <si>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</si>
  <si>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</si>
  <si>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</si>
  <si>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</si>
  <si>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</si>
  <si>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</si>
  <si>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</si>
  <si>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</si>
  <si>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</si>
  <si>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</si>
  <si>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</si>
  <si>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</si>
  <si>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</si>
  <si>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</si>
  <si>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</si>
  <si>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</si>
  <si>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</si>
  <si>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</si>
  <si>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</si>
  <si>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</si>
  <si>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</si>
  <si>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</si>
  <si>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</si>
  <si>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</si>
  <si>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</si>
  <si>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</si>
  <si>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</si>
  <si>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</si>
  <si>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</si>
  <si>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</si>
  <si>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</si>
  <si>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</si>
  <si>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</si>
  <si>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</si>
  <si>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</si>
  <si>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</si>
  <si>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</si>
  <si>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</si>
  <si>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</si>
  <si>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</si>
  <si>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</si>
  <si>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</si>
  <si>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</si>
  <si>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</si>
  <si>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</si>
  <si>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</si>
  <si>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</si>
  <si>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</si>
  <si>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</si>
  <si>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</si>
  <si>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</si>
  <si>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</si>
  <si>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</si>
  <si>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</si>
  <si>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</si>
  <si>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</si>
  <si>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</si>
  <si>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</si>
  <si>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</si>
  <si>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</si>
  <si>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</si>
  <si>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</si>
  <si>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</si>
  <si>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</si>
  <si>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</si>
  <si>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</si>
  <si>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</si>
  <si>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</si>
  <si>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</si>
  <si>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</si>
  <si>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</si>
  <si>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</si>
  <si>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</si>
  <si>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</si>
  <si>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</si>
  <si>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</si>
  <si>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</si>
  <si>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</si>
  <si>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</si>
  <si>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</si>
  <si>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</si>
  <si>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</si>
  <si>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</si>
  <si>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</si>
  <si>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</si>
  <si>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</si>
  <si>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</si>
  <si>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</si>
  <si>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</si>
  <si>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</si>
  <si>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</si>
  <si>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</si>
  <si>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</si>
  <si>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</si>
  <si>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</si>
  <si>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</si>
  <si>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</si>
  <si>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</si>
  <si>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</si>
  <si>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</si>
  <si>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</si>
  <si>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</si>
  <si>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</si>
  <si>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</si>
  <si>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</si>
  <si>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</si>
  <si>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</si>
  <si>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</si>
  <si>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</si>
  <si>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</si>
  <si>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</si>
  <si>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</si>
  <si>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</si>
  <si>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</si>
  <si>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</si>
  <si>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</si>
  <si>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</si>
  <si>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</si>
  <si>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</si>
  <si>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</si>
  <si>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</si>
  <si>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</si>
  <si>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</si>
  <si>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</si>
  <si>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</si>
  <si>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</si>
  <si>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</si>
  <si>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</si>
  <si>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</si>
  <si>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</si>
  <si>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</si>
  <si>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</si>
  <si>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</si>
  <si>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</si>
  <si>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</si>
  <si>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</si>
  <si>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</si>
  <si>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</si>
  <si>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</si>
  <si>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</si>
  <si>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</si>
  <si>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</si>
  <si>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</si>
  <si>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</si>
  <si>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</si>
  <si>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</si>
  <si>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</si>
  <si>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</si>
  <si>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</si>
  <si>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</si>
  <si>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</si>
  <si>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</si>
  <si>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</si>
  <si>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</si>
  <si>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</si>
  <si>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</si>
  <si>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</si>
  <si>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</si>
  <si>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</si>
  <si>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</si>
  <si>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</si>
  <si>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</si>
  <si>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</si>
  <si>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</si>
  <si>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</si>
  <si>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</si>
  <si>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</si>
  <si>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</si>
  <si>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</si>
  <si>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</si>
  <si>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</si>
  <si>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</si>
  <si>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</si>
  <si>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</si>
  <si>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</si>
  <si>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</si>
  <si>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</si>
  <si>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</si>
  <si>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</si>
  <si>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</si>
  <si>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</si>
  <si>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</si>
  <si>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</si>
  <si>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</si>
  <si>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</si>
  <si>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</si>
  <si>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</si>
  <si>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</si>
  <si>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</si>
  <si>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</si>
  <si>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</si>
  <si>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</si>
  <si>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</si>
  <si>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</si>
  <si>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</si>
  <si>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</si>
  <si>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</si>
  <si>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</si>
  <si>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</si>
  <si>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</si>
  <si>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</si>
  <si>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</si>
  <si>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</si>
  <si>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</si>
  <si>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</si>
  <si>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</si>
  <si>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</si>
  <si>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</si>
  <si>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</si>
  <si>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</si>
  <si>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</si>
  <si>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</si>
  <si>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</si>
  <si>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</si>
  <si>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</si>
  <si>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</si>
  <si>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</si>
  <si>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</si>
  <si>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</si>
  <si>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</si>
  <si>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</si>
  <si>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</si>
  <si>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</si>
  <si>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</si>
  <si>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</si>
  <si>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</si>
  <si>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</si>
  <si>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</si>
  <si>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</si>
  <si>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</si>
  <si>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</si>
  <si>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</si>
  <si>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</si>
  <si>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</si>
  <si>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</si>
  <si>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</si>
  <si>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</si>
  <si>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</si>
  <si>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</si>
  <si>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</si>
  <si>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</si>
  <si>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</si>
  <si>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</si>
  <si>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</si>
  <si>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</si>
  <si>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</si>
  <si>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</si>
  <si>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</si>
  <si>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</si>
  <si>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</si>
  <si>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</si>
  <si>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</si>
  <si>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</si>
  <si>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</si>
  <si>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</si>
  <si>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</si>
  <si>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</si>
  <si>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</si>
  <si>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</si>
  <si>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</si>
  <si>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</si>
  <si>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</si>
  <si>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</si>
  <si>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</si>
  <si>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</si>
  <si>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</si>
  <si>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</si>
  <si>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</si>
  <si>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</si>
  <si>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</si>
  <si>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</si>
  <si>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</si>
  <si>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</si>
  <si>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</si>
  <si>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</si>
  <si>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</si>
  <si>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</si>
  <si>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</si>
  <si>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</si>
  <si>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</si>
  <si>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</si>
  <si>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</si>
  <si>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</si>
  <si>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</si>
  <si>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</si>
  <si>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</si>
  <si>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</si>
  <si>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</si>
  <si>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</si>
  <si>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</si>
  <si>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</si>
  <si>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</si>
  <si>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</si>
  <si>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</si>
  <si>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</si>
  <si>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</si>
  <si>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</si>
  <si>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</si>
  <si>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</si>
  <si>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</si>
  <si>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</si>
  <si>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</si>
  <si>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</si>
  <si>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</si>
  <si>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</si>
  <si>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</si>
  <si>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</si>
  <si>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</si>
  <si>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</si>
  <si>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</si>
  <si>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</si>
  <si>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</si>
  <si>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</si>
  <si>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</si>
  <si>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</si>
  <si>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</si>
  <si>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</si>
  <si>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</si>
  <si>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</si>
  <si>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</si>
  <si>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</si>
  <si>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</si>
  <si>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</si>
  <si>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</si>
  <si>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</si>
  <si>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</si>
  <si>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</si>
  <si>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</si>
  <si>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</si>
  <si>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</si>
  <si>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</si>
  <si>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</si>
  <si>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</si>
  <si>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</si>
  <si>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</si>
  <si>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</si>
  <si>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</si>
  <si>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</si>
  <si>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</si>
  <si>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</si>
  <si>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</si>
  <si>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</si>
  <si>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</si>
  <si>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</si>
  <si>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</si>
  <si>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</si>
  <si>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</si>
  <si>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</si>
  <si>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</si>
  <si>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</si>
  <si>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</si>
  <si>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</si>
  <si>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</si>
  <si>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</si>
  <si>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</si>
  <si>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</si>
  <si>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</si>
  <si>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</si>
  <si>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</si>
  <si>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</si>
  <si>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</si>
  <si>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</si>
  <si>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</si>
  <si>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</si>
  <si>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</si>
  <si>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</si>
  <si>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</si>
  <si>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</si>
  <si>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</si>
  <si>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</si>
  <si>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</si>
  <si>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</si>
  <si>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</si>
  <si>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</si>
  <si>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</si>
  <si>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</si>
  <si>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</si>
  <si>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</si>
  <si>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</si>
  <si>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</si>
  <si>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</si>
  <si>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</si>
  <si>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</si>
  <si>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</si>
  <si>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</si>
  <si>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</si>
  <si>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</si>
  <si>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</si>
  <si>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</si>
  <si>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</si>
  <si>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</si>
  <si>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</si>
  <si>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</si>
  <si>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</si>
  <si>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</si>
  <si>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</si>
  <si>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</si>
  <si>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</si>
  <si>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</si>
  <si>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</si>
  <si>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</si>
  <si>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</si>
  <si>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</si>
  <si>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</si>
  <si>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</si>
  <si>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</si>
  <si>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</si>
  <si>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</si>
  <si>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</si>
  <si>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</si>
  <si>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</si>
  <si>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</si>
  <si>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</si>
  <si>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</si>
  <si>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</si>
  <si>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</si>
  <si>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</si>
  <si>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</si>
  <si>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</si>
  <si>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</si>
  <si>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</si>
  <si>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</si>
  <si>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</si>
  <si>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</si>
  <si>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</si>
  <si>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</si>
  <si>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</si>
  <si>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</si>
  <si>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</si>
  <si>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</si>
  <si>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</si>
  <si>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</si>
  <si>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</si>
  <si>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</si>
  <si>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</si>
  <si>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</si>
  <si>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</si>
  <si>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</si>
  <si>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</si>
  <si>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</si>
  <si>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</si>
  <si>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</si>
  <si>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</si>
  <si>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</si>
  <si>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</si>
  <si>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</si>
  <si>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</si>
  <si>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</si>
  <si>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</si>
  <si>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</si>
  <si>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</si>
  <si>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</si>
  <si>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</si>
  <si>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</si>
  <si>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</si>
  <si>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</si>
  <si>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</si>
  <si>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</si>
  <si>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</si>
  <si>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</si>
  <si>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</si>
  <si>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</si>
  <si>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</si>
  <si>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</si>
  <si>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</si>
  <si>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</si>
  <si>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</si>
  <si>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</si>
  <si>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</si>
  <si>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</si>
  <si>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</si>
  <si>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</si>
  <si>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</si>
  <si>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</si>
  <si>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</si>
  <si>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</si>
  <si>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</si>
  <si>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</si>
  <si>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</si>
  <si>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</si>
  <si>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</si>
  <si>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</si>
  <si>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</si>
  <si>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</si>
  <si>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</si>
  <si>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</si>
  <si>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</si>
  <si>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</si>
  <si>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</si>
  <si>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</si>
  <si>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</si>
  <si>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</si>
  <si>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</si>
  <si>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</si>
  <si>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</si>
  <si>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</si>
  <si>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</si>
  <si>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</si>
  <si>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</si>
  <si>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</si>
  <si>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</si>
  <si>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</si>
  <si>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</si>
  <si>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</si>
  <si>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</si>
  <si>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</si>
  <si>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</si>
  <si>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</si>
  <si>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</si>
  <si>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</si>
  <si>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</si>
  <si>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</si>
  <si>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</si>
  <si>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</si>
  <si>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</si>
  <si>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</si>
  <si>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</si>
  <si>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</si>
  <si>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</si>
  <si>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</si>
  <si>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</si>
  <si>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</si>
  <si>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</si>
  <si>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</si>
  <si>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</si>
  <si>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</si>
  <si>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</si>
  <si>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</si>
  <si>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</si>
  <si>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</si>
  <si>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</si>
  <si>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</si>
  <si>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</si>
  <si>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</si>
  <si>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</si>
  <si>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</si>
  <si>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</si>
  <si>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</si>
  <si>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</si>
  <si>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</si>
  <si>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</si>
  <si>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</si>
  <si>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</si>
  <si>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</si>
  <si>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</si>
  <si>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</si>
  <si>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</si>
  <si>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</si>
  <si>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</si>
  <si>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</si>
  <si>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</si>
  <si>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</si>
  <si>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</si>
  <si>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</si>
  <si>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</si>
  <si>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</si>
  <si>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</si>
  <si>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</si>
  <si>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</si>
  <si>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</si>
  <si>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</si>
  <si>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</si>
  <si>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</si>
  <si>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</si>
  <si>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</si>
  <si>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</si>
  <si>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</si>
  <si>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</si>
  <si>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</si>
  <si>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</si>
  <si>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</si>
  <si>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</si>
  <si>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</si>
  <si>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</si>
  <si>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</si>
  <si>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</si>
  <si>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</si>
  <si>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</si>
  <si>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</si>
  <si>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</si>
  <si>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</si>
  <si>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</si>
  <si>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</si>
  <si>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</si>
  <si>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</si>
  <si>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</si>
  <si>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</si>
  <si>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</si>
  <si>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</si>
  <si>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</si>
  <si>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</si>
  <si>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</si>
  <si>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</si>
  <si>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</si>
  <si>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</si>
  <si>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</si>
  <si>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</si>
  <si>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</si>
  <si>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</si>
  <si>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</si>
  <si>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</si>
  <si>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</si>
  <si>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</si>
  <si>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</si>
  <si>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</si>
  <si>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</si>
  <si>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</si>
  <si>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</si>
  <si>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</si>
  <si>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</si>
  <si>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</si>
  <si>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</si>
  <si>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</si>
  <si>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</si>
  <si>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</si>
  <si>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</si>
  <si>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</si>
  <si>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</si>
  <si>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</si>
  <si>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</si>
  <si>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</si>
  <si>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</si>
  <si>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</si>
  <si>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</si>
  <si>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</si>
  <si>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</si>
  <si>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</si>
  <si>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</si>
  <si>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</si>
  <si>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</si>
  <si>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</si>
  <si>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</si>
  <si>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</si>
  <si>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</si>
  <si>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</si>
  <si>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</si>
  <si>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</si>
  <si>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</si>
  <si>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</si>
  <si>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</si>
  <si>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</si>
  <si>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</si>
  <si>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</si>
  <si>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</si>
  <si>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</si>
  <si>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</si>
  <si>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</si>
  <si>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</si>
  <si>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</si>
  <si>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</si>
  <si>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</si>
  <si>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</si>
  <si>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</si>
  <si>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</si>
  <si>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</si>
  <si>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</si>
  <si>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</si>
  <si>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</si>
  <si>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</si>
  <si>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</si>
  <si>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</si>
  <si>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</si>
  <si>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</si>
  <si>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</si>
  <si>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</si>
  <si>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</si>
  <si>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</si>
  <si>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</si>
  <si>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</si>
  <si>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</si>
  <si>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</si>
  <si>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</si>
  <si>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</si>
  <si>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</si>
  <si>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</si>
  <si>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</si>
  <si>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</si>
  <si>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</si>
  <si>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</si>
  <si>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</si>
  <si>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</si>
  <si>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</si>
  <si>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</si>
  <si>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</si>
  <si>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</si>
  <si>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</si>
  <si>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</si>
  <si>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</si>
  <si>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</si>
  <si>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</si>
  <si>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</si>
  <si>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</si>
  <si>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</si>
  <si>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</si>
  <si>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</si>
  <si>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</si>
  <si>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</si>
  <si>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</si>
  <si>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</si>
  <si>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</si>
  <si>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</si>
  <si>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</si>
  <si>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</si>
  <si>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</si>
  <si>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</si>
  <si>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</si>
  <si>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</si>
  <si>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</si>
  <si>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</si>
  <si>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</si>
  <si>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</si>
  <si>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</si>
  <si>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</si>
  <si>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</si>
  <si>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</si>
  <si>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</si>
  <si>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</si>
  <si>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</si>
  <si>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</si>
  <si>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</si>
  <si>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</si>
  <si>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</si>
  <si>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</si>
  <si>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</si>
  <si>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</si>
  <si>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</si>
  <si>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</si>
  <si>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</si>
  <si>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</si>
  <si>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</si>
  <si>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</si>
  <si>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</si>
  <si>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</si>
  <si>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</si>
  <si>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</si>
  <si>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</si>
  <si>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</si>
  <si>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</si>
  <si>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</si>
  <si>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</si>
  <si>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</si>
  <si>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</si>
  <si>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</si>
  <si>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</si>
  <si>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</si>
  <si>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</si>
  <si>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</si>
  <si>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</si>
  <si>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</si>
  <si>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</si>
  <si>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</si>
  <si>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</si>
  <si>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</si>
  <si>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</si>
  <si>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</si>
  <si>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</si>
  <si>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</si>
  <si>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</si>
  <si>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</si>
  <si>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</si>
  <si>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</si>
  <si>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</si>
  <si>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</si>
  <si>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</si>
  <si>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</si>
  <si>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</si>
  <si>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</si>
  <si>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</si>
  <si>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</si>
  <si>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</si>
  <si>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</si>
  <si>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</si>
  <si>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</si>
  <si>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</si>
  <si>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</si>
  <si>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</si>
  <si>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</si>
  <si>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</si>
  <si>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</si>
  <si>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</si>
  <si>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</si>
  <si>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</si>
  <si>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</si>
  <si>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</si>
  <si>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</si>
  <si>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</si>
  <si>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</si>
  <si>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</si>
  <si>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</si>
  <si>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</si>
  <si>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</si>
  <si>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</si>
  <si>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</si>
  <si>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</si>
  <si>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</si>
  <si>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</si>
  <si>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</si>
  <si>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</si>
  <si>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</si>
  <si>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</si>
  <si>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</si>
  <si>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</si>
  <si>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</si>
  <si>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</si>
  <si>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</si>
  <si>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</si>
  <si>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</si>
  <si>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</si>
  <si>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</si>
  <si>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</si>
  <si>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</si>
  <si>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</si>
  <si>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</si>
  <si>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</si>
  <si>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</si>
  <si>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</si>
  <si>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</si>
  <si>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</si>
  <si>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</si>
  <si>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</si>
  <si>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</si>
  <si>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</si>
  <si>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</si>
  <si>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</si>
  <si>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</si>
  <si>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</si>
  <si>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</si>
  <si>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</si>
  <si>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</si>
  <si>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</si>
  <si>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</si>
  <si>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</si>
  <si>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</si>
  <si>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</si>
  <si>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</si>
  <si>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</si>
  <si>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</si>
  <si>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</si>
  <si>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</si>
  <si>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</si>
  <si>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</si>
  <si>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</si>
  <si>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</si>
  <si>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</si>
  <si>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</si>
  <si>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</si>
  <si>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</si>
  <si>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</si>
  <si>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</si>
  <si>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</si>
  <si>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</si>
  <si>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</si>
  <si>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</si>
  <si>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</si>
  <si>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</si>
  <si>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</si>
  <si>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</si>
  <si>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</si>
  <si>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</si>
  <si>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</si>
  <si>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</si>
  <si>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</si>
  <si>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</si>
  <si>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</si>
  <si>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</si>
  <si>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</si>
  <si>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</si>
  <si>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</si>
  <si>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</si>
  <si>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</si>
  <si>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</si>
  <si>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</si>
  <si>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</si>
  <si>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</si>
  <si>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</si>
  <si>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</si>
  <si>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</si>
  <si>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</si>
  <si>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</si>
  <si>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</si>
  <si>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</si>
  <si>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</si>
  <si>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</si>
  <si>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</si>
  <si>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</si>
  <si>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</si>
  <si>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</si>
  <si>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</si>
  <si>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</si>
  <si>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</si>
  <si>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</si>
  <si>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</si>
  <si>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</si>
  <si>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</si>
  <si>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</si>
  <si>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</si>
  <si>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</si>
  <si>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</si>
  <si>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</si>
  <si>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</si>
  <si>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</si>
  <si>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</si>
  <si>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</si>
  <si>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</si>
  <si>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</si>
  <si>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</si>
  <si>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</si>
  <si>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</si>
  <si>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</si>
  <si>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</si>
  <si>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</si>
  <si>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</si>
  <si>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</si>
  <si>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</si>
  <si>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</si>
  <si>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</si>
  <si>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</si>
  <si>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</si>
  <si>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</si>
  <si>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</si>
  <si>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</si>
  <si>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</si>
  <si>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</si>
  <si>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</si>
  <si>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</si>
  <si>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</si>
  <si>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</si>
  <si>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</si>
  <si>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</si>
  <si>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</si>
  <si>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</si>
  <si>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</si>
  <si>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</si>
  <si>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</si>
  <si>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</si>
  <si>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</si>
  <si>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</si>
  <si>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</si>
  <si>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</si>
  <si>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</si>
  <si>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</si>
  <si>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</si>
  <si>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</si>
  <si>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</si>
  <si>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</si>
  <si>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</si>
  <si>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</si>
  <si>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</si>
  <si>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</si>
  <si>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</si>
  <si>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</si>
  <si>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</si>
  <si>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</si>
  <si>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</si>
  <si>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</si>
  <si>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</si>
  <si>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</si>
  <si>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</si>
  <si>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</si>
  <si>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</si>
  <si>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</si>
  <si>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</si>
  <si>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</si>
  <si>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</si>
  <si>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</si>
  <si>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</si>
  <si>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</si>
  <si>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</si>
  <si>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</si>
  <si>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</si>
  <si>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</si>
  <si>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</si>
  <si>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</si>
  <si>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</si>
  <si>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</si>
  <si>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</si>
  <si>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</si>
  <si>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</si>
  <si>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</si>
  <si>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</si>
  <si>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</si>
  <si>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</si>
  <si>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</si>
  <si>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</si>
  <si>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</si>
  <si>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</si>
  <si>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</si>
  <si>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</si>
  <si>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</si>
  <si>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</si>
  <si>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</si>
  <si>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</si>
  <si>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</si>
  <si>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</si>
  <si>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</si>
  <si>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</si>
  <si>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</si>
  <si>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</si>
  <si>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</si>
  <si>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</si>
  <si>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</si>
  <si>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</si>
  <si>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</si>
  <si>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</si>
  <si>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</si>
  <si>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</si>
  <si>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</si>
  <si>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</si>
  <si>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</si>
  <si>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</si>
  <si>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</si>
  <si>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</si>
  <si>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</si>
  <si>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</si>
  <si>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</si>
  <si>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</si>
  <si>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</si>
  <si>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</si>
  <si>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</si>
  <si>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</si>
  <si>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</si>
  <si>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</si>
  <si>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</si>
  <si>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</si>
  <si>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</si>
  <si>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</si>
  <si>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</si>
  <si>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</si>
  <si>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</si>
  <si>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</si>
  <si>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</si>
  <si>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</si>
  <si>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</si>
  <si>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</si>
  <si>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</si>
  <si>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</si>
  <si>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</si>
  <si>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</si>
  <si>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</si>
  <si>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</si>
  <si>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</si>
  <si>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</si>
  <si>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</si>
  <si>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</si>
  <si>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</si>
  <si>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</si>
  <si>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</si>
  <si>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</si>
  <si>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</si>
  <si>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</si>
  <si>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</si>
  <si>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</si>
  <si>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</si>
  <si>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</si>
  <si>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</si>
  <si>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</si>
  <si>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</si>
  <si>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</si>
  <si>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</si>
  <si>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</si>
  <si>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</si>
  <si>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</si>
  <si>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</si>
  <si>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</si>
  <si>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</si>
  <si>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</si>
  <si>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</si>
  <si>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</si>
  <si>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</si>
  <si>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</si>
  <si>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</si>
  <si>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</si>
  <si>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</si>
  <si>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</si>
  <si>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</si>
  <si>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</si>
  <si>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</si>
  <si>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</si>
  <si>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</si>
  <si>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</si>
  <si>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</si>
  <si>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</si>
  <si>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</si>
  <si>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</si>
  <si>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</si>
  <si>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</si>
  <si>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</si>
  <si>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</si>
  <si>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</si>
  <si>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</si>
  <si>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</si>
  <si>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</si>
  <si>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</si>
  <si>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</si>
  <si>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</si>
  <si>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</si>
  <si>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</si>
  <si>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</si>
  <si>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</si>
  <si>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</si>
  <si>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</si>
  <si>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</si>
  <si>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</si>
  <si>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</si>
  <si>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</si>
  <si>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</si>
  <si>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</si>
  <si>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</si>
  <si>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</si>
  <si>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</si>
  <si>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</si>
  <si>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</si>
  <si>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</si>
  <si>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</si>
  <si>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</si>
  <si>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</si>
  <si>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</si>
  <si>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</si>
  <si>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</si>
  <si>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</si>
  <si>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</si>
  <si>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</si>
  <si>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</si>
  <si>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</si>
  <si>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</si>
  <si>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</si>
  <si>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</si>
  <si>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</si>
  <si>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</si>
  <si>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</si>
  <si>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</si>
  <si>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</si>
  <si>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</si>
  <si>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</si>
  <si>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</si>
  <si>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</si>
  <si>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</si>
  <si>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</si>
  <si>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</si>
  <si>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</si>
  <si>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</si>
  <si>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</si>
  <si>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</si>
  <si>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</si>
  <si>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</si>
  <si>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</si>
  <si>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</si>
  <si>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</si>
  <si>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</si>
  <si>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</si>
  <si>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</si>
  <si>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</si>
  <si>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</si>
  <si>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</si>
  <si>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</si>
  <si>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</si>
  <si>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</si>
  <si>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</si>
  <si>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</si>
  <si>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</si>
  <si>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</si>
  <si>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</si>
  <si>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</si>
  <si>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</si>
  <si>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</si>
  <si>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</si>
  <si>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</si>
  <si>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</si>
  <si>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</si>
  <si>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</si>
  <si>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</si>
  <si>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</si>
  <si>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</si>
  <si>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</si>
  <si>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</si>
  <si>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</si>
  <si>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</si>
  <si>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</si>
  <si>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</si>
  <si>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</si>
  <si>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</si>
  <si>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</si>
  <si>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</si>
  <si>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</si>
  <si>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</si>
  <si>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</si>
  <si>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</si>
  <si>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</si>
  <si>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</si>
  <si>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</si>
  <si>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</si>
  <si>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</si>
  <si>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</si>
  <si>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</si>
  <si>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</si>
  <si>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</si>
  <si>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</si>
  <si>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</si>
  <si>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</si>
  <si>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</si>
  <si>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</si>
  <si>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</si>
  <si>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</si>
  <si>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</si>
  <si>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</si>
  <si>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</si>
  <si>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</si>
  <si>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</si>
  <si>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</si>
  <si>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</si>
  <si>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</si>
  <si>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</si>
  <si>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</si>
  <si>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</si>
  <si>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</si>
  <si>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</si>
  <si>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</si>
  <si>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</si>
  <si>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</si>
  <si>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</si>
  <si>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</si>
  <si>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</si>
  <si>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</si>
  <si>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</si>
  <si>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</si>
  <si>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</si>
  <si>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</si>
  <si>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</si>
  <si>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</si>
  <si>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</si>
  <si>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</si>
  <si>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</si>
  <si>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</si>
  <si>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</si>
  <si>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</si>
  <si>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</si>
  <si>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</si>
  <si>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</si>
  <si>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</si>
  <si>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</si>
  <si>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</si>
  <si>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</si>
  <si>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</si>
  <si>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</si>
  <si>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</si>
  <si>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</si>
  <si>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</si>
  <si>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</si>
  <si>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</si>
  <si>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</si>
  <si>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</si>
  <si>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</si>
  <si>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</si>
  <si>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</si>
  <si>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</si>
  <si>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</si>
  <si>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</si>
  <si>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</si>
  <si>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</si>
  <si>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</si>
  <si>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</si>
  <si>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</si>
  <si>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</si>
  <si>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</si>
  <si>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</si>
  <si>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</si>
  <si>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</si>
  <si>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</si>
  <si>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</si>
  <si>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</si>
  <si>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</si>
  <si>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</si>
  <si>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</si>
  <si>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</si>
  <si>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</si>
  <si>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</si>
  <si>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</si>
  <si>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</si>
  <si>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</si>
  <si>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</si>
  <si>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</si>
  <si>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</si>
  <si>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</si>
  <si>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</si>
  <si>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</si>
  <si>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</si>
  <si>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</si>
  <si>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</si>
  <si>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</si>
  <si>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</si>
  <si>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</si>
  <si>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</si>
  <si>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</si>
  <si>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</si>
  <si>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</si>
  <si>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</si>
  <si>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</si>
  <si>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</si>
  <si>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</si>
  <si>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</si>
  <si>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</si>
  <si>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</si>
  <si>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</si>
  <si>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</si>
  <si>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</si>
  <si>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</si>
  <si>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</si>
  <si>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</si>
  <si>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</si>
  <si>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</si>
  <si>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</si>
  <si>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</si>
  <si>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</si>
  <si>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</si>
  <si>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</si>
  <si>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</si>
  <si>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</si>
  <si>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</si>
  <si>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</si>
  <si>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</si>
  <si>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</si>
  <si>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</si>
  <si>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</si>
  <si>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</si>
  <si>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</si>
  <si>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</si>
  <si>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</si>
  <si>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</si>
  <si>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</si>
  <si>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</si>
  <si>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</si>
  <si>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</si>
  <si>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</si>
  <si>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</si>
  <si>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</si>
  <si>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</si>
  <si>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</si>
  <si>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</si>
  <si>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</si>
  <si>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</si>
  <si>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</si>
  <si>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</si>
  <si>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</si>
  <si>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</si>
  <si>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</si>
  <si>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</si>
  <si>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</si>
  <si>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</si>
  <si>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</si>
  <si>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</si>
  <si>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</si>
  <si>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</si>
  <si>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</si>
  <si>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</si>
  <si>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</si>
  <si>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</si>
  <si>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</si>
  <si>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</si>
  <si>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</si>
  <si>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</si>
  <si>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</si>
  <si>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</si>
  <si>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</si>
  <si>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</si>
  <si>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</si>
  <si>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</si>
  <si>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</si>
  <si>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</si>
  <si>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</si>
  <si>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</si>
  <si>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</si>
  <si>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</si>
  <si>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</si>
  <si>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</si>
  <si>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</si>
  <si>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</si>
  <si>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</si>
  <si>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</si>
  <si>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</si>
  <si>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</si>
  <si>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</si>
  <si>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at site try to connecting PG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</si>
  <si>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</si>
  <si>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</si>
  <si>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</si>
  <si>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</si>
  <si>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</si>
  <si>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</si>
  <si>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</si>
  <si>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at 2025-10-24 04:02:50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</si>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</sst>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6" totalsRowShown="0" headerRowDxfId="48" dataDxfId="47" headerRowBorderDxfId="45" tableBorderDxfId="46" totalsRowBorderDxfId="44">
  <autoFilter ref="A1:L2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291.27598668981227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10.780998032409116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4.5581365739053581E-2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45954.224412384261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45954.224412384261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45954.224412384261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45954.224412384261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45954.224412384261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45954.224412384261</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45954.224412384261</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45954.224412384261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45954.224412384261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45954.224412384261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45954.224412384261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45954.224412384261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45954.224412384261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45954.224412384261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45954.224412384261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45954.224412384261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45954.224412384261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45954.224412384261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45954.224412384261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45954.224412384261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45954.224412384261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45954.224412384261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45954.224412384261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45954.224412384261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45954.224412384261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45954.224412384261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45954.224412384261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45954.224412384261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45954.224412384261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45954.224412384261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45954.224412384261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45954.224412384261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45954.224412384261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45954.224412384261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45954.224412384261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45954.224412384261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45954.224412384261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45954.224412384261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45954.224412384261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45954.224412384261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45954.224412384261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45954.224412384261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45954.224412384261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45954.224412384261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45954.224412384261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45954.224412384261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45954.224412384261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45954.224412384261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45954.224412384261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45954.224412384261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45954.224412384261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45954.224412384261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45954.224412384261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45954.224412384261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45954.224412384261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45954.224412384261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45954.224412384261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45954.224412384261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45954.224412384261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45954.224412384261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45954.224412384261</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45954.224412384261</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45954.224412384261</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C7D8D5C1-DE54-4F4E-8E82-650D2BB6A177}"/>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129.22457465277694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9.7286371527734445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0.30499131944088731</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0.25057002314861165</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45954.224412615738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45954.224412615738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45954.224412615738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45954.224412615738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45954.224412615738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45954.224412615738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45954.224412615738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45954.224412615738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45954.224412615738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45954.224412615738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45954.224412615738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45954.224412615738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45954.224412615738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45954.224412615738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45954.224412615738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45954.224412615738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45954.224412615738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45954.224412615738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45954.224412615738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45954.224412615738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45954.224412615738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45954.224412615738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45954.224412615738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45954.224412615738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45954.224412615738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45954.224412615738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45954.224412615738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45954.224412615738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45954.224412615738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45954.224412615738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45954.224412615738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45954.224412615738</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45954.224412615738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45954.224412615738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45954.224412615738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45954.224412615738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45954.224412615738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45954.224412615738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45954.224412615738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45954.224412615738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45954.224412615738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45954.224412615738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45954.224412615738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45954.224412615738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45954.224412615738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45954.224412615738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45954.224412615738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45954.224412615738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45954.224412615738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45954.224412615738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45954.224412615738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45954.224412615738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45954.224412615738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45954.224412615738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45954.224412615738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45954.224412615738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45954.224412615738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45954.224412615738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45954.224412615738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45954.224412615738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45954.224412615738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45954.224412615738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45954.224412615738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45954.224412615738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45954.224412615738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45954.224412615738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45954.224412615738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45954.224412615738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45954.224412615738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45954.224412615738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45954.224412615738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45954.224412615738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45954.224412615738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45954.224412615738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45954.224412615738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45954.224412615738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45954.224412615738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45954.224412615738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45954.224412615738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45954.224412615738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45954.224412615738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45954.224412615738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45954.224412615738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45954.224412615738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45954.224412615738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45954.224412615738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45954.224412615738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45954.224412615738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45954.224412615738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45954.224412615738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45954.224412615738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45954.224412615738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45954.224412615738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45954.224412615738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45954.224412615738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45954.224412615738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45954.224412615738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45954.224412615738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45954.224412615738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45954.224412615738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45954.224412615738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45954.224412615738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45954.224412615738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45954.224412615738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45954.224412615738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45954.224412615738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45954.224412615738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45954.224412615738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45954.224412615738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45954.224412615738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45954.224412615738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45954.224412615738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45954.224412615738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45954.224412615738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45954.224412615738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45954.224412615738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45954.224412615738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45954.224412615738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45954.224412615738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45954.224412615738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45954.224412615738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45954.224412615738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45954.224412615738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45954.224412615738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45954.224412615738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45954.224412615738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45954.224412615738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45954.224412615738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45954.224412615738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45954.224412615738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45954.224412615738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45954.224412615738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45954.224412615738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45954.224412615738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45954.224412615738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45954.224412615738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45954.224412615738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45954.224412615738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45954.224412615738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45954.224412615738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45954.224412615738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45954.224412615738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45954.224412615738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45954.224412615738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45954.224412615738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45954.224412615738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45954.224412615738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45954.224412615738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45954.224412615738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45954.224412615738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45954.224412615738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45954.224412615738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45954.224412615738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45954.224412615738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45954.224412615738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45954.224412615738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45954.224412615738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45954.224412615738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45954.224412615738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45954.224412615738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45954.224412615738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45954.224412615738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45954.224412615738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45954.224412615738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45954.224412615738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45954.224412615738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45954.224412615738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45954.224412615738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45954.224412615738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45954.224412615738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45954.224412615738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45954.224412615738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45954.224412615738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45954.224412615738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45954.224412615738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45954.224412615738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45954.224412615738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45954.224412615738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45954.224412615738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45954.224412615738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45954.224412615738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45954.224412615738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45954.224412615738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45954.224412615738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45954.224412615738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45954.224412615738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45954.224412615738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45954.224412615738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45954.224412615738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45954.224412615738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45954.224412615738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45954.224412615738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45954.224412615738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45954.224412615738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45954.224412615738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45954.224412615738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45954.224412615738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45954.224412615738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45954.224412615738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45954.224412615738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45954.224412615738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45954.224412615738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45954.224412615738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45954.224412615738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45954.224412615738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45954.224412615738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45954.224412615738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45954.224412615738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45954.224412615738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45954.224412615738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45954.224412615738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45954.224412615738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45954.224412615738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45954.224412615738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45954.224412615738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45954.224412615738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45954.224412615738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45954.224412615738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45954.224412615738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45954.224412615738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45954.224412615738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45954.224412615738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45954.224412615738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45954.224412615738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45954.224412615738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45954.224412615738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45954.224412615738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45954.224412615738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45954.224412615738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45954.224412615738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45954.224412615738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45954.224412615738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45954.224412615738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45954.224412615738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45954.224412615738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45954.224412615738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45954.224412615738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45954.224412615738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45954.224412615738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45954.224412615738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45954.224412615738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45954.224412615738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45954.224412615738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45954.224412615738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45954.224412615738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45954.224412615738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45954.224412615738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45954.224412615738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45954.224412615738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45954.224412615738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45954.224412615738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45954.224412615738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45954.224412615738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45954.224412615738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45954.224412615738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45954.224412615738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45954.224412615738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45954.224412615738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45954.224412615738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45954.224412615738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45954.224412615738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45954.224412615738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45954.224412615738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45954.224412615738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45954.224412615738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45954.224412615738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45954.224412615738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45954.224412615738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45954.224412615738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45954.224412615738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45954.224412615738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45954.224412615738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45954.224412615738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45954.224412615738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45954.224412615738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45954.224412615738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45954.224412615738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45954.224412615738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45954.224412615738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45954.224412615738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45954.224412615738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45954.224412615738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45954.224412615738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45954.224412615738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45954.224412615738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45954.224412615738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45954.224412615738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45954.224412615738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45954.224412615738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45954.224412615738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45954.224412615738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45954.224412615738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45954.224412615738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45954.224412615738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45954.224412615738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45954.224412615738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45954.224412615738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45954.224412615738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45954.224412615738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45954.224412615738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45954.224412615738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45954.224412615738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45954.224412615738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45954.224412615738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45954.224412615738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45954.224412615738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45954.224412615738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45954.224412615738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45954.224412615738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45954.224412615738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45954.224412615738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45954.224412615738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45954.224412615738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45954.224412615738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45954.224412615738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45954.224412615738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45954.224412615738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45954.224412615738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45954.224412615738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45954.224412615738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45954.224412615738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45954.224412615738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45954.224412615738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45954.224412615738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45954.224412615738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45954.224412615738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45954.224412615738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45954.224412615738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45954.224412615738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45954.224412615738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45954.224412615738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45954.224412615738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45954.224412615738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45954.224412615738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45954.224412615738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45954.224412615738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45954.224412615738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45954.224412615738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45954.224412615738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45954.224412615738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45954.224412615738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45954.224412615738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45954.224412615738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45954.224412615738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45954.224412615738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45954.224412615738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45954.224412615738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45954.224412615738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45954.224412615738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45954.224412615738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45954.224412615738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45954.224412615738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45954.224412615738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45954.224412615738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45954.224412615738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45954.224412615738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45954.224412615738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45954.224412615738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45954.224412615738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45954.224412615738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45954.224412615738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45954.224412615738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45954.224412615738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45954.224412615738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45954.224412615738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45954.224412615738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45954.224412615738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45954.224412615738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45954.224412615738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45954.224412615738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45954.224412615738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45954.224412615738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45954.224412615738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45954.224412615738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45954.224412615738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45954.224412615738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45954.224412615738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45954.224412615738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45954.224412615738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45954.224412615738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45954.224412615738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45954.224412615738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45954.224412615738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45954.224412615738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45954.224412615738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45954.224412615738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45954.224412615738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45954.224412615738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45954.224412615738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45954.224412615738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45954.224412615738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45954.224412615738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45954.224412615738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45954.224412615738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45954.224412615738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45954.224412615738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45954.224412615738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45954.224412615738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45954.224412615738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45954.224412615738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45954.224412615738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45954.224412615738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45954.224412615738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45954.224412615738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45954.224412615738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45954.224412615738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45954.224412615738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45954.224412615738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45954.224412615738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45954.224412615738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45954.224412615738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45954.224412615738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45954.224412615738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45954.224412615738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45954.224412615738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45954.224412615738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45954.224412615738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45954.224412615738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45954.224412615738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45954.224412615738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45954.224412615738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45954.224412615738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45954.224412615738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45954.224412615738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45954.224412615738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45954.224412615738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45954.224412615738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45954.224412615738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45954.224412615738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45954.224412615738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45954.224412615738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45954.224412615738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45954.224412615738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45954.224412615738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45954.224412615738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45954.224412615738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45954.224412615738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45954.224412615738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45954.224412615738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45954.224412615738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45954.224412615738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45954.224412615738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45954.224412615738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45954.224412615738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45954.224412615738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45954.224412615738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45954.224412615738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45954.224412615738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45954.224412615738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45954.224412615738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45954.224412615738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45954.224412615738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45954.224412615738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45954.224412615738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45954.224412615738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45954.224412615738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45954.224412615738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45954.224412615738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45954.224412615738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45954.224412615738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45954.224412615738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45954.224412615738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45954.224412615738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45954.224412615738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45954.224412615738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45954.224412615738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45954.224412615738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45954.224412615738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45954.224412615738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45954.224412615738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45954.224412615738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45954.224412615738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45954.224412615738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45954.224412615738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45954.224412615738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45954.224412615738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45954.224412615738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45954.224412615738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45954.224412615738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45954.224412615738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45954.224412615738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45954.224412615738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45954.224412615738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45954.224412615738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45954.224412615738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45954.224412615738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45954.224412615738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45954.224412615738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45954.224412615738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45954.224412615738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45954.224412615738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45954.224412615738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45954.224412615738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45954.224412615738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45954.224412615738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45954.224412615738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45954.224412615738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45954.224412615738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45954.224412615738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45954.224412615738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45954.224412615738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45954.224412615738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45954.224412615738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45954.224412615738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45954.224412615738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45954.224412615738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45954.224412615738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45954.224412615738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45954.224412615738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45954.224412615738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45954.224412615738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45954.224412615738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45954.224412615738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45954.224412615738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45954.224412615738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45954.224412615738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45954.224412615738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45954.224412615738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45954.224412615738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45954.224412615738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45954.224412615738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45954.224412615738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45954.224412615738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45954.224412615738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45954.224412615738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45954.224412615738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45954.224412615738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45954.224412615738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45954.224412615738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45954.224412615738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45954.224412615738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45954.224412615738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45954.224412615738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45954.224412615738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45954.224412615738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45954.224412615738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45954.224412615738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45954.224412615738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45954.224412615738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45954.224412615738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45954.224412615738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45954.224412615738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45954.224412615738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45954.224412615738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45954.224412615738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45954.224412615738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45954.224412615738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45954.224412615738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45954.224412615738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45954.224412615738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45954.224412615738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45954.224412615738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45954.224412615738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45954.224412615738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45954.224412615738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45954.224412615738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45954.224412615738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45954.224412615738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45954.224412615738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45954.224412615738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45954.224412615738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45954.224412615738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45954.224412615738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45954.224412615738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45954.224412615738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45954.224412615738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45954.224412615738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45954.224412615738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45954.224412615738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45954.224412615738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45954.224412615738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45954.224412615738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45954.224412615738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45954.224412615738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45954.224412615738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45954.224412615738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45954.224412615738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45954.224412615738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45954.224412615738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45954.224412615738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45954.224412615738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45954.224412615738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45954.224412615738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45954.224412615738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45954.224412615738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45954.224412615738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45954.224412615738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45954.224412615738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45954.224412615738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45954.224412615738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45954.224412615738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45954.224412615738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45954.224412615738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45954.224412615738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45954.224412615738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45954.224412615738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45954.224412615738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45954.224412615738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45954.224412615738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45954.224412615738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45954.224412615738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45954.224412615738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45954.224412615738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45954.224412615738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45954.224412615738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45954.224412615738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45954.224412615738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45954.224412615738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45954.224412615738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45954.224412615738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45954.224412615738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45954.224412615738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45954.224412615738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45954.224412615738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45954.224412615738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45954.224412615738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45954.224412615738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45954.224412615738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45954.224412615738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45954.224412615738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45954.224412615738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45954.224412615738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45954.224412615738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45954.224412615738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45954.224412615738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45954.224412615738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45954.224412615738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45954.224412615738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45954.224412615738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45954.224412615738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45954.224412615738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45954.224412615738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45954.224412615738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45954.224412615738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45954.224412615738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45954.224412615738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45954.224412615738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45954.224412615738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45954.224412615738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45954.224412615738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45954.224412615738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45954.224412615738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45954.224412615738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45954.224412615738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45954.224412615738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45954.224412615738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45954.224412615738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45954.224412615738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45954.224412615738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45954.224412615738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45954.224412615738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45954.224412615738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45954.224412615738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45954.224412615738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45954.224412615738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45954.224412615738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45954.224412615738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45954.224412615738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45954.224412615738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45954.224412615738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45954.224412615738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45954.224412615738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45954.224412615738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45954.224412615738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45954.224412615738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45954.224412615738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45954.224412615738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45954.224412615738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45954.224412615738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45954.224412615738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45954.224412615738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45954.224412615738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45954.224412615738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45954.224412615738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45954.224412615738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45954.224412615738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45954.224412615738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45954.224412615738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45954.224412615738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45954.224412615738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45954.224412615738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45954.224412615738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45954.224412615738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45954.224412615738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45954.224412615738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45954.224412615738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45954.224412615738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45954.224412615738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45954.224412615738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45954.224412615738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45954.224412615738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45954.224412615738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45954.224412615738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45954.224412615738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45954.224412615738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45954.224412615738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45954.224412615738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45954.224412615738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45954.224412615738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45954.224412615738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45954.224412615738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45954.224412615738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45954.224412615738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45954.224412615738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45954.224412615738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45954.224412615738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45954.224412615738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45954.224412615738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45954.224412615738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45954.224412615738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45954.224412615738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45954.224412615738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45954.224412615738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45954.224412615738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45954.224412615738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45954.224412615738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45954.224412615738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45954.224412615738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45954.224412615738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45954.224412615738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45954.224412615738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45954.224412615738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45954.224412615738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45954.224412615738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45954.224412615738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45954.224412615738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45954.224412615738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45954.224412615738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45954.224412615738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45954.224412615738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45954.224412615738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45954.224412615738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45954.224412615738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45954.224412615738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45954.224412615738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45954.224412615738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45954.224412615738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45954.224412615738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45954.224412615738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45954.224412615738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45954.224412615738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45954.224412615738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45954.224412615738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45954.224412615738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45954.224412615738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45954.224412615738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45954.224412615738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45954.224412615738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45954.224412615738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45954.224412615738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45954.224412615738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45954.224412615738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45954.224412615738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45954.224412615738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45954.224412615738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45954.224412615738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45954.224412615738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45954.224412615738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45954.224412615738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45954.224412615738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45954.224412615738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45954.224412615738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45954.224412615738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45954.224412615738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45954.224412615738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45954.224412615738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45954.224412615738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45954.224412615738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45954.224412615738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45954.224412615738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45954.224412615738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45954.224412615738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45954.224412615738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45954.224412615738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45954.224412615738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45954.224412615738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45954.224412615738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45954.224412615738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45954.224412615738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45954.224412615738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45954.224412615738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45954.224412615738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45954.224412615738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45954.224412615738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45954.224412615738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45954.224412615738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45954.224412615738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45954.224412615738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45954.224412615738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45954.224412615738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45954.224412615738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45954.224412615738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45954.224412615738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45954.224412615738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45954.224412615738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45954.224412615738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45954.224412615738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45954.224412615738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45954.224412615738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45954.224412615738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45954.224412615738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45954.224412615738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45954.224412615738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45954.224412615738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45954.224412615738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45954.224412615738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45954.224412615738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45954.224412615738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45954.224412615738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45954.224412615738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45954.224412615738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45954.224412615738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45954.224412615738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45954.224412615738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45954.224412615738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45954.224412615738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45954.224412615738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45954.224412615738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45954.224412615738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45954.224412615738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45954.224412615738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45954.224412615738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45954.224412615738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45954.224412615738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45954.224412615738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45954.224412615738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45954.224412615738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45954.224412615738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45954.224412615738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45954.224412615738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45954.224412615738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45954.224412615738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45954.224412615738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45954.224412615738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45954.224412615738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45954.224412615738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45954.224412615738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45954.224412615738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45954.224412615738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45954.224412615738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45954.224412615738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45954.224412615738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45954.224412615738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45954.224412615738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45954.224412615738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45954.224412615738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45954.224412615738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45954.224412615738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45954.224412615738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45954.224412615738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45954.224412615738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45954.224412615738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45954.224412615738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45954.224412615738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45954.224412615738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45954.224412615738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45954.224412615738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45954.224412615738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45954.224412615738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45954.224412615738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45954.224412615738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45954.224412615738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45954.224412615738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45954.224412615738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45954.224412615738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45954.224412615738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45954.224412615738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45954.224412615738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45954.224412615738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45954.224412615738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45954.224412615738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45954.224412615738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45954.224412615738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45954.224412615738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45954.224412615738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45954.224412615738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45954.224412615738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45954.224412615738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45954.224412615738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45954.224412615738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45954.224412615738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45954.224412615738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45954.224412615738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45954.224412615738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45954.224412615738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45954.224412615738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45954.224412615738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45954.224412615738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45954.224412615738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45954.224412615738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45954.224412615738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45954.224412615738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45954.224412615738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45954.224412615738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45954.224412615738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45954.224412615738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45954.224412615738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45954.224412615738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45954.224412615738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45954.224412615738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45954.224412615738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45954.224412615738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45954.224412615738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45954.224412615738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45954.224412615738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45954.224412615738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45954.224412615738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45954.224412615738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45954.224412615738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45954.224412615738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45954.224412615738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45954.224412615738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45954.224412615738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45954.224412615738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45954.224412615738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45954.224412615738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45954.224412615738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45954.224412615738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45954.224412615738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45954.224412615738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45954.224412615738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45954.224412615738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45954.224412615738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45954.224412615738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45954.224412615738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45954.224412615738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45954.224412615738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45954.224412615738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45954.224412615738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45954.224412615738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45954.224412615738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45954.224412615738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45954.224412615738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45954.224412615738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45954.224412615738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45954.224412615738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45954.224412615738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45954.224412615738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45954.224412615738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45954.224412615738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45954.224412615738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45954.224412615738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45954.224412615738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45954.224412615738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45954.224412615738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45954.224412615738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45954.224412615738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45954.224412615738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45954.224412615738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45954.224412615738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45954.224412615738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45954.224412615738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45954.224412615738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45954.224412615738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45954.224412615738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45954.224412615738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45954.224412615738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45954.224412615738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45954.224412615738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45954.224412615738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45954.224412615738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45954.224412615738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45954.224412615738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45954.224412615738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45954.224412615738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45954.224412615738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45954.224412615738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45954.224412615738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45954.224412615738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45954.224412615738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45954.224412615738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45954.224412615738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45954.224412615738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45954.224412615738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45954.224412615738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45954.224412615738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45954.224412615738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45954.224412615738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45954.224412615738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45954.224412615738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45954.224412615738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45954.224412615738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45954.224412615738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45954.224412615738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45954.224412615738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45954.224412615738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45954.224412615738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45954.224412615738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45954.224412615738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45954.224412615738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45954.224412615738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45954.224412615738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45954.224412615738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45954.224412615738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45954.224412615738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45954.224412615738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45954.224412615738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45954.224412615738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45954.224412615738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45954.224412615738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45954.224412615738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45954.224412615738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45954.224412615738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45954.224412615738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45954.224412615738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45954.224412615738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45954.224412615738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45954.224412615738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45954.224412615738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45954.224412615738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45954.224412615738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45954.224412615738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45954.224412615738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45954.224412615738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45954.224412615738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45954.224412615738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45954.224412615738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45954.224412615738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45954.224412615738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45954.224412615738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45954.224412615738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45954.224412615738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45954.224412615738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45954.224412615738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45954.224412615738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45954.224412615738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45954.224412615738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45954.224412615738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45954.224412615738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45954.224412615738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45954.224412615738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45954.224412615738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45954.224412615738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45954.224412615738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45954.224412615738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45954.224412615738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45954.224412615738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45954.224412615738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45954.224412615738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45954.224412615738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45954.224412615738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45954.224412615738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45954.224412615738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45954.224412615738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45954.224412615738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45954.224412615738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45954.224412615738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45954.224412615738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45954.224412615738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45954.224412615738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45954.224412615738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45954.224412615738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45954.224412615738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45954.224412615738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45954.224412615738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45954.224412615738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45954.224412615738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45954.224412615738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45954.224412615738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45954.224412615738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45954.224412615738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45954.224412615738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45954.224412615738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45954.224412615738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45954.224412615738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45954.224412615738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45954.224412615738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45954.224412615738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45954.224412615738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45954.224412615738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45954.224412615738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45954.224412615738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45954.224412615738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45954.224412615738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45954.224412615738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45954.224412615738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45954.224412615738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45954.224412615738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45954.224412615738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45954.224412615738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45954.224412615738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45954.224412615738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45954.224412615738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45954.224412615738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45954.224412615738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45954.224412615738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45954.224412615738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45954.224412615738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45954.224412615738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45954.224412615738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45954.224412615738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45954.224412615738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45954.224412615738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45954.224412615738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45954.224412615738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45954.224412615738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45954.224412615738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45954.224412615738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45954.224412615738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45954.224412615738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45954.224412615738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45954.224412615738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45954.224412615738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45954.224412615738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45954.224412615738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45954.224412615738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45954.224412615738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45954.224412615738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45954.224412615738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45954.224412615738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45954.224412615738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45954.224412615738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45954.224412615738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45954.224412615738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45954.224412615738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45954.224412615738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45954.224412615738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45954.224412615738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45954.224412615738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45954.224412615738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45954.224412615738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45954.224412615738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45954.224412615738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45954.224412615738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45954.224412615738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45954.224412615738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45954.224412615738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45954.224412615738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45954.224412615738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45954.224412615738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45954.224412615738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45954.224412615738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45954.224412615738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45954.224412615738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45954.224412615738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45954.224412615738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45954.224412615738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45954.224412615738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45954.224412615738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45954.224412615738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45954.224412615738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45954.224412615738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45954.224412615738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45954.224412615738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45954.224412615738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45954.224412615738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45954.224412615738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45954.224412615738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45954.224412615738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6"/>
  <sheetViews>
    <sheetView tabSelected="1"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250.74369479166489</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0.58969039351359243</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0.4042737268464407</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8.3440393515047617E-2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122"/>
      <c r="E6" s="99"/>
      <c r="F6" s="124"/>
      <c r="G6" s="125">
        <f ca="1">IFERROR(NOW()-F6,"")</f>
        <v>45954.224412615738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45954.224412615738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45954.224412615738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45954.224412615738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45954.224412615738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45954.224412615738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45954.224412615738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45954.224412615738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45954.224412615738</v>
      </c>
      <c r="H14" s="124"/>
      <c r="I14" s="120" t="str">
        <f>IFERROR(VLOOKUP(D14,DB!A:F,6,0),"")</f>
        <v/>
      </c>
      <c r="J14" s="120" t="str">
        <f>IFERROR(VLOOKUP(D14,DB!A:G,7,0),"")</f>
        <v/>
      </c>
      <c r="K14" s="126"/>
      <c r="L14" s="122" t="str">
        <f>IFERROR(VLOOKUP(D14,DB!A:I,9,0),"")</f>
        <v/>
      </c>
    </row>
    <row r="15" spans="1:16" ht="15" customHeight="1">
      <c r="A15" s="120"/>
      <c r="B15" s="120" t="str">
        <f>IFERROR(VLOOKUP(D16,DB!A:K,11,0),"")</f>
        <v/>
      </c>
      <c r="C15" s="121"/>
      <c r="D15" s="122"/>
      <c r="E15" s="123"/>
      <c r="F15" s="124"/>
      <c r="G15" s="125">
        <f ca="1">IFERROR(NOW()-F15,"")</f>
        <v>45954.224412615738</v>
      </c>
      <c r="H15" s="124"/>
      <c r="I15" s="120" t="str">
        <f>IFERROR(VLOOKUP(D16,DB!A:F,6,0),"")</f>
        <v/>
      </c>
      <c r="J15" s="120" t="str">
        <f>IFERROR(VLOOKUP(D16,DB!A:G,7,0),"")</f>
        <v/>
      </c>
      <c r="K15" s="126"/>
      <c r="L15" s="122" t="str">
        <f>IFERROR(VLOOKUP(D16,DB!A:I,9,0),"")</f>
        <v/>
      </c>
    </row>
    <row r="16" spans="1:16" ht="15" customHeight="1">
      <c r="A16" s="120"/>
      <c r="B16" s="120" t="str">
        <f>IFERROR(VLOOKUP(#REF!,DB!A:K,11,0),"")</f>
        <v/>
      </c>
      <c r="C16" s="121"/>
      <c r="D16" s="122"/>
      <c r="E16" s="123"/>
      <c r="F16" s="124"/>
      <c r="G16" s="125">
        <f ca="1">IFERROR(NOW()-F16,"")</f>
        <v>45954.224412615738</v>
      </c>
      <c r="H16" s="124"/>
      <c r="I16" s="120" t="str">
        <f>IFERROR(VLOOKUP(#REF!,DB!A:F,6,0),"")</f>
        <v/>
      </c>
      <c r="J16" s="120" t="str">
        <f>IFERROR(VLOOKUP(#REF!,DB!A:G,7,0),"")</f>
        <v/>
      </c>
      <c r="K16" s="126"/>
      <c r="L16" s="122" t="str">
        <f>IFERROR(VLOOKUP(#REF!,DB!A:I,9,0),"")</f>
        <v/>
      </c>
    </row>
    <row r="17" spans="1:12" ht="15" customHeight="1">
      <c r="A17" s="120"/>
      <c r="B17" s="120" t="str">
        <f>IFERROR(VLOOKUP(D17,DB!A:K,11,0),"")</f>
        <v/>
      </c>
      <c r="C17" s="121"/>
      <c r="D17" s="122"/>
      <c r="E17" s="123"/>
      <c r="F17" s="124"/>
      <c r="G17" s="125">
        <f ca="1">IFERROR(NOW()-F17,"")</f>
        <v>45954.224412615738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45954.224412615738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45954.224412615738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45954.224412615738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45954.224412615738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45954.224412615738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45954.224412615738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45954.224412615738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45954.224412615738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45954.224412615738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45954.224412615738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45954.224412615738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45954.224412615738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45954.224412615738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45954.224412615738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45954.224412615738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45954.224412615738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45954.224412615738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45954.224412615738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45954.224412615738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45954.224412615738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45954.224412615738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45954.224412615738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45954.224412615738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45954.224412615738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45954.224412615738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45954.224412615738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45954.224412615738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45954.224412615738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45954.224412615738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45954.224412615738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45954.224412615738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45954.224412615738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45954.224412615738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45954.224412615738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45954.224412615738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45954.224412615738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45954.224412615738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45954.224412615738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45954.224412615738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45954.224412615738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45954.224412615738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45954.224412615738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45954.224412615738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45954.224412615738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45954.224412615738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45954.224412615738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45954.224412615738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45954.224412615738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45954.224412615738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45954.224412615738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45954.224412615738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45954.224412615738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45954.224412615738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45954.224412615738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45954.224412615738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45954.224412615738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45954.224412615738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45954.224412615738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45954.224412615738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45954.224412615738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45954.224412615738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45954.224412615738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45954.224412615738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45954.224412615738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45954.224412615738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45954.224412615738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45954.224412615738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45954.224412615738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45954.224412615738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45954.224412615738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45954.224412615738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45954.224412615738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45954.224412615738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45954.224412615738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45954.224412615738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45954.224412615738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45954.224412615738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45954.224412615738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45954.224412615738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45954.224412615738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45954.224412615738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45954.224412615738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45954.224412615738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45954.224412615738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45954.224412615738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45954.224412615738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45954.224412615738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45954.224412615738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45954.224412615738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45954.224412615738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45954.224412615738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45954.224412615738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45954.224412615738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45954.224412615738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45954.224412615738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45954.224412615738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45954.224412615738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45954.224412615738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45954.224412615738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45954.224412615738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45954.224412615738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45954.224412615738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45954.224412615738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45954.224412615738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45954.224412615738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45954.224412615738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45954.224412615738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45954.224412615738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45954.224412615738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45954.224412615738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45954.224412615738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45954.224412615738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45954.224412615738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45954.224412615738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45954.224412615738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45954.224412615738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45954.224412615738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45954.224412615738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45954.224412615738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45954.224412615738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45954.224412615738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45954.224412615738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45954.224412615738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45954.224412615738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45954.224412615738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45954.224412615738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45954.224412615738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45954.224412615738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45954.224412615738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45954.224412615738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45954.224412615738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45954.224412615738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45954.224412615738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45954.224412615738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45954.224412615738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45954.224412615738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45954.224412615738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45954.224412615738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45954.224412615738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45954.224412615738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45954.224412615738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45954.224412615738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45954.224412615738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45954.224412615738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45954.224412615738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45954.224412615738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45954.224412615738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45954.224412615738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45954.224412615738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45954.224412615738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45954.224412615738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45954.224412615738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45954.224412615738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45954.224412615738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45954.224412615738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45954.224412615738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45954.224412615738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45954.224412615738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45954.224412615738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45954.224412615738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45954.224412615738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45954.224412615738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45954.224412615738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45954.224412615738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45954.224412615738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45954.224412615738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45954.224412615738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45954.224412615738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45954.224412615738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45954.224412615738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45954.224412615738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45954.224412615738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45954.224412615738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45954.224412615738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45954.224412615738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45954.224412615738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45954.224412615738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45954.224412615738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45954.224412615738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45954.224412615738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45954.224412615738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45954.224412615738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45954.224412615738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45954.224412615738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45954.224412615738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45954.224412615738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45954.224412615738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45954.224412615738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45954.224412615738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45954.224412615738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45954.224412615738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45954.224412615738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45954.224412615738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45954.224412615738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45954.224412615738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45954.224412615738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45954.224412615738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45954.224412615738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45954.224412615738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45954.224412615738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45954.224412615738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45954.224412615738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45954.224412615738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45954.224412615738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45954.224412615738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45954.224412615738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45954.224412615738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45954.224412615738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45954.224412615738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45954.224412615738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45954.224412615738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45954.224412615738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45954.224412615738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45954.224412615738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45954.224412615738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45954.224412615738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45954.224412615738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45954.224412615738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45954.224412615738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45954.224412615738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45954.224412615738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45954.224412615738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45954.224412615738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45954.224412615738</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45954.224412615738</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45954.224412615738</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45954.224412615738</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45954.224412615738</v>
      </c>
      <c r="H245" s="124"/>
      <c r="I245" s="120" t="str">
        <f>IFERROR(VLOOKUP(D245,DB!A:F,6,0),"")</f>
        <v/>
      </c>
      <c r="J245" s="120" t="str">
        <f>IFERROR(VLOOKUP(D245,DB!A:G,7,0),"")</f>
        <v/>
      </c>
      <c r="K245" s="126"/>
      <c r="L245" s="122" t="str">
        <f>IFERROR(VLOOKUP(D245,DB!A:I,9,0),"")</f>
        <v/>
      </c>
    </row>
    <row r="246" spans="1:12" ht="15" customHeight="1">
      <c r="A246" s="127"/>
      <c r="B246" s="127" t="str">
        <f>IFERROR(VLOOKUP(D246,DB!A:K,11,0),"")</f>
        <v/>
      </c>
      <c r="C246" s="128"/>
      <c r="D246" s="129"/>
      <c r="E246" s="130"/>
      <c r="F246" s="131"/>
      <c r="G246" s="132">
        <f ca="1">IFERROR(NOW()-F246,"")</f>
        <v>45954.224412615738</v>
      </c>
      <c r="H246" s="131"/>
      <c r="I246" s="127" t="str">
        <f>IFERROR(VLOOKUP(D246,DB!A:F,6,0),"")</f>
        <v/>
      </c>
      <c r="J246" s="127" t="str">
        <f>IFERROR(VLOOKUP(D246,DB!A:G,7,0),"")</f>
        <v/>
      </c>
      <c r="K246" s="133"/>
      <c r="L246" s="129" t="str">
        <f>IFERROR(VLOOKUP(D246,DB!A:I,9,0),"")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62.392352199072775</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28.03553506944445</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5.5633012731486815</v>
      </c>
      <c r="H4" s="154">
        <v>45948.661111111112</v>
      </c>
      <c r="I4" s="153" t="str">
        <f>IFERROR(VLOOKUP(D4,DB!A:F,6,0),"")</f>
        <v>SCECO</v>
      </c>
      <c r="J4" s="153" t="str">
        <f>IFERROR(VLOOKUP(D4,DB!A:G,7,0),"")</f>
        <v>Dead</v>
      </c>
      <c r="K4" s="153" t="s">
        <v>39106</v>
      </c>
      <c r="L4" s="153" t="str">
        <f>IFERROR(VLOOKUP(D4,DB!A:I,9,0),"")</f>
        <v>Latis</v>
      </c>
    </row>
    <row r="5" spans="1:13" ht="15">
      <c r="A5" s="153" t="s">
        <v>39107</v>
      </c>
      <c r="B5" s="153" t="str">
        <f>IFERROR(VLOOKUP(D5,DB!A:K,11,0),"")</f>
        <v>R5</v>
      </c>
      <c r="C5" s="153">
        <v>1</v>
      </c>
      <c r="D5" s="153" t="s">
        <v>34377</v>
      </c>
      <c r="E5" s="153" t="s">
        <v>39081</v>
      </c>
      <c r="F5" s="154">
        <v>45954.100104166668</v>
      </c>
      <c r="G5" s="155">
        <f ca="1">IFERROR(NOW()-F5,"")</f>
        <v>0.12430821759335231</v>
      </c>
      <c r="H5" s="154">
        <v>45954.168634259258</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45954.224412384261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45954.224412384261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45954.224412384261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45954.224412384261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45954.224412384261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45954.224412384261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45954.224412384261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45954.224412384261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45954.224412384261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45954.224412384261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45954.224412384261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45954.224412384261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45954.224412384261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45954.224412384261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45954.224412384261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45954.224412384261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45954.224412384261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45954.224412384261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45954.224412384261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45954.224412384261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45954.224412384261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45954.224412384261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45954.224412384261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45954.224412384261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45954.224412384261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45954.224412384261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45954.224412384261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45954.224412384261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45954.224412384261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45954.224412384261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45954.224412384261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45954.224412384261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45954.224412384261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45954.224412384261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45954.224412384261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45954.224412384261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45954.224412384261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45954.224412384261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45954.224412384261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45954.224412384261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45954.224412384261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45954.224412384261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45954.224412384261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45954.224412384261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45954.224412384261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45954.224412384261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45954.224412384261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45954.224412384261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45954.224412384261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45954.224412384261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45954.224412384261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45954.224412384261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45954.224412384261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45954.224412384261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45954.224412384261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45954.224412384261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45954.224412384261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45954.224412384261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45954.224412384261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45954.224412384261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45954.224412384261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45954.224412384261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45954.224412384261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45954.224412384261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45954.224412384261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45954.224412384261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45954.224412384261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45954.224412384261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45954.224412384261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45954.224412384261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45954.224412384261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45954.224412384261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45954.224412384261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45954.224412384261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45954.224412384261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45954.224412384261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45954.224412384261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45954.224412384261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45954.224412384261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45954.224412384261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45954.224412384261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45954.224412384261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45954.224412384261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45954.224412384261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45954.224412384261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45954.224412384261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45954.224412384261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45954.224412384261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45954.224412384261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45954.224412384261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45954.224412384261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45954.224412384261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45954.224412384261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45954.224412384261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45954.224412384261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45954.224412384261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45954.224412384261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45954.224412384261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45954.224412384261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45954.224412384261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45954.224412384261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45954.224412384261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45954.224412384261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45954.224412384261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45954.224412384261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45954.224412384261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45954.224412384261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45954.224412384261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45954.224412384261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45954.224412384261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45954.224412384261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45954.224412384261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45954.224412384261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45954.224412384261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45954.224412384261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45954.224412384261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45954.224412384261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45954.224412384261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45954.224412384261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45954.224412384261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45954.224412384261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45954.224412384261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45954.224412384261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45954.224412384261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45954.224412384261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45954.224412384261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45954.224412384261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45954.224412384261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45954.224412384261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45954.224412384261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45954.224412384261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45954.224412384261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45954.224412384261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45954.224412384261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45954.224412384261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45954.224412384261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45954.224412384261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45954.224412384261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45954.224412384261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45954.224412384261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45954.224412384261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45954.224412384261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45954.224412384261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45954.224412384261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45954.224412384261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45954.224412384261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45954.224412384261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45954.224412384261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45954.224412384261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45954.224412384261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45954.224412384261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45954.224412384261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45954.224412384261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45954.224412384261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45954.224412384261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45954.224412384261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45954.224412384261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45954.224412384261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45954.224412384261</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45954.224412384261</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45954.224412384261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45954.224412384261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45954.224412384261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45954.224412384261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45954.224412384261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45954.224412384261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45954.224412384261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45954.224412384261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45954.224412384261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45954.224412384261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45954.224412384261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45954.224412384261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45954.224412384261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45954.224412384261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45954.224412384261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45954.224412384261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45954.224412384261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45954.224412384261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45954.224412384261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45954.224412384261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45954.224412384261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45954.224412384261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45954.224412384261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45954.224412384261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45954.224412384261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45954.224412384261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45954.224412384261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45954.224412384261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45954.224412384261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45954.224412384261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45954.224412384261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45954.224412384261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45954.224412384261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45954.224412384261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45954.224412384261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45954.224412384261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45954.224412384261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45954.224412384261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45954.224412384261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45954.224412384261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45954.224412384261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45954.224412384261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45954.224412384261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45954.224412384261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45954.224412384261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45954.224412384261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45954.224412384261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45954.224412384261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45954.224412384261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45954.224412384261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45954.224412384261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45954.224412384261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45954.224412384261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45954.224412384261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45954.224412384261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45954.224412384261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45954.224412384261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45954.224412384261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45954.224412384261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45954.224412384261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45954.224412384261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45954.224412384261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45954.224412384261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45954.224412384261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45954.224412384261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45954.224412384261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45954.224412384261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45954.224412384261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45954.224412384261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45954.224412384261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45954.224412384261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45954.224412384261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45954.224412384261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45954.224412384261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45954.224412384261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45954.224412384261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45954.224412384261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45954.224412384261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45954.224412384261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45954.224412384261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45954.224412384261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45954.224412384261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45954.224412384261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45954.224412384261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45954.224412384261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45954.224412384261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45954.224412384261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45954.224412384261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45954.224412384261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45954.224412384261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45954.224412384261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45954.224412384261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45954.224412384261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45954.224412384261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45954.224412384261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45954.224412384261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45954.224412384261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45954.224412384261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45954.224412384261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45954.224412384261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45954.224412384261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45954.224412384261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45954.224412384261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45954.224412384261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45954.224412384261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45954.224412384261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45954.224412384261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45954.224412384261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45954.224412384261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45954.224412384261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45954.224412384261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45954.224412384261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45954.224412384261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45954.224412384261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45954.224412384261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45954.224412384261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45954.224412384261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45954.224412384261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45954.224412384261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45954.224412384261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45954.224412384261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45954.224412384261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45954.224412384261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45954.224412384261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45954.224412384261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45954.224412384261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45954.224412384261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45954.224412384261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45954.224412384261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45954.224412384261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45954.224412384261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45954.224412384261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45954.224412384261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45954.224412384261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45954.224412384261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45954.224412384261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45954.224412384261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45954.224412384261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45954.224412384261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45954.224412384261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45954.224412384261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45954.224412384261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45954.224412384261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45954.224412384261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45954.224412384261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45954.224412384261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45954.224412384261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45954.224412384261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45954.224412384261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45954.224412384261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45954.224412384261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45954.224412384261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45954.224412384261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45954.224412384261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45954.224412384261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45954.224412384261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45954.224412384261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45954.224412384261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45954.224412384261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45954.224412384261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45954.224412384261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45954.224412384261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45954.224412384261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45954.224412384261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45954.224412384261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45954.224412384261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45954.224412384261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45954.224412384261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45954.224412384261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45954.224412384261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45954.224412384261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45954.224412384261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45954.224412384261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45954.224412384261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45954.224412384261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45954.224412384261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45954.224412384261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45954.224412384261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45954.224412384261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45954.224412384261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45954.224412384261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45954.224412384261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45954.224412384261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45954.224412384261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45954.224412384261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45954.224412384261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45954.224412384261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45954.224412384261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45954.224412384261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45954.224412384261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45954.224412384261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45954.224412384261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45954.224412384261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45954.224412384261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45954.224412384261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45954.224412384261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45954.224412384261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45954.224412384261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45954.224412384261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45954.224412384261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45954.224412384261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45954.224412384261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45954.224412384261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45954.224412384261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45954.224412384261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45954.224412384261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45954.224412384261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45954.224412384261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45954.224412384261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45954.224412384261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45954.224412384261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45954.224412384261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45954.224412384261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45954.224412384261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45954.224412384261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45954.224412384261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45954.224412384261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45954.224412384261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45954.224412384261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45954.224412384261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45954.224412384261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45954.224412384261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45954.224412384261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45954.224412384261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45954.224412384261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45954.224412384261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45954.224412384261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45954.224412384261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45954.224412384261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45954.224412384261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45954.224412384261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45954.224412384261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45954.224412384261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45954.224412384261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45954.224412384261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45954.224412384261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45954.224412384261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45954.224412384261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45954.224412384261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45954.224412384261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45954.224412384261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45954.224412384261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45954.224412384261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45954.224412384261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45954.224412384261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45954.224412384261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45954.224412384261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45954.224412384261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45954.224412384261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45954.224412384261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45954.224412384261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45954.224412384261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45954.224412384261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45954.224412384261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45954.224412384261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45954.224412384261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45954.224412384261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45954.224412384261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45954.224412384261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45954.224412384261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45954.224412384261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45954.224412384261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45954.224412384261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45954.224412384261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45954.224412384261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45954.224412384261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45954.224412384261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45954.224412384261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45954.224412384261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45954.224412384261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45954.224412384261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45954.224412384261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45954.224412384261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45954.224412384261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45954.224412384261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45954.224412384261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45954.224412384261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45954.224412384261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45954.224412384261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45954.224412384261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45954.224412384261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45954.224412384261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45954.224412384261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45954.224412384261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45954.224412384261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45954.224412384261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45954.224412384261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45954.224412384261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45954.224412384261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45954.224412384261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45954.224412384261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45954.224412384261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45954.224412384261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45954.224412384261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45954.224412384261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45954.224412384261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45954.224412384261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45954.224412384261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45954.224412384261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45954.224412384261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45954.224412384261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45954.224412384261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45954.224412384261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45954.224412384261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45954.224412384261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45954.224412384261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45954.224412384261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45954.224412384261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45954.224412384261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45954.224412384261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45954.224412384261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45954.224412384261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45954.224412384261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45954.224412384261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45954.224412384261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45954.224412384261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45954.224412384261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45954.224412384261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45954.224412384261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45954.224412384261</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45954.224412384261</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2</v>
      </c>
      <c r="D2" s="104" t="s">
        <v>32724</v>
      </c>
      <c r="E2" s="107"/>
      <c r="F2" s="108"/>
      <c r="G2" s="77">
        <f ca="1">IFERROR(NOW()-F2,"-")</f>
        <v>45954.224412384261</v>
      </c>
      <c r="H2" s="108">
        <v>45954.124652777777</v>
      </c>
      <c r="I2" s="104" t="str">
        <f>IFERROR(VLOOKUP(D2,DB!A:F,6,0),"")</f>
        <v>SCECO</v>
      </c>
      <c r="J2" s="103" t="str">
        <f>IFERROR(VLOOKUP(D2,DB!A:G,7,0),"")</f>
        <v>Dead</v>
      </c>
      <c r="K2" s="109" t="s">
        <v>39110</v>
      </c>
      <c r="L2" s="110" t="str">
        <f>IFERROR(VLOOKUP(D2,DB!A:I,9,0),"")</f>
        <v>Latis</v>
      </c>
    </row>
    <row r="3" spans="1:16383" ht="31.5" customHeight="1">
      <c r="A3" s="105"/>
      <c r="B3" s="104" t="str">
        <f>IFERROR(VLOOKUP(D3,DB!A:K,11,0),"")</f>
        <v/>
      </c>
      <c r="C3" s="106"/>
      <c r="D3" s="104"/>
      <c r="E3" s="107"/>
      <c r="F3" s="108"/>
      <c r="G3" s="77">
        <f ca="1">IFERROR(NOW()-F3,"-")</f>
        <v>45954.224412384261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45954.224412384261</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45954.224412384261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45954.224412384261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45954.224412384261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45954.224412384261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45954.224412384261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45954.224412384261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45954.224412384261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45954.224412384261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45954.224412384261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45954.224412384261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45954.224412384261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45954.224412384261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45954.224412384261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45954.224412384261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45954.224412384261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45954.224412384261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45954.224412384261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45954.224412384261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45954.224412384261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45954.224412384261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45954.224412384261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45954.224412384261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45954.224412384261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45954.224412384261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45954.224412384261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45954.224412384261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45954.224412384261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45954.224412384261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45954.224412384261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45954.224412384261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45954.224412384261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45954.224412384261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45954.224412384261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45954.224412384261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45954.224412384261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45954.224412384261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45954.224412384261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45954.224412384261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45954.224412384261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45954.224412384261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45954.224412384261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45954.224412384261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45954.224412384261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45954.224412384261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45954.224412384261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45954.224412384261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45954.224412384261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45954.224412384261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45954.224412384261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45954.224412384261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45954.224412384261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45954.224412384261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45954.224412384261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45954.224412384261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45954.224412384261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45954.224412384261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45954.224412384261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45954.224412384261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45954.224412384261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45954.224412384261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45954.224412384261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45954.224412384261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45954.224412384261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45954.224412384261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45954.224412384261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45954.224412384261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45954.224412384261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45954.224412384261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45954.224412384261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45954.224412384261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45954.224412384261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45954.224412384261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45954.224412384261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45954.224412384261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45954.224412384261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45954.224412384261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45954.224412384261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45954.224412384261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45954.224412384261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45954.224412384261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45954.224412384261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45954.224412384261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45954.224412384261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45954.224412384261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45954.224412384261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45954.224412384261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45954.224412384261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45954.224412384261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45954.224412384261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45954.224412384261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45954.224412384261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45954.224412384261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45954.224412384261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45954.224412384261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45954.224412384261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45954.224412384261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45954.224412384261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45954.224412384261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45954.224412384261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45954.224412384261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45954.224412384261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45954.224412384261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45954.224412384261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45954.224412384261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45954.224412384261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45954.224412384261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45954.224412384261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45954.224412384261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45954.224412384261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45954.224412384261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45954.224412384261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45954.224412384261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45954.224412384261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45954.224412384261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45954.224412384261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45954.224412384261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45954.224412384261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45954.224412384261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45954.224412384261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45954.224412384261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45954.224412384261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45954.224412384261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45954.224412384261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45954.224412384261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45954.224412384261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45954.224412384261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45954.224412384261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45954.224412384261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45954.224412384261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45954.224412384261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45954.224412384261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45954.224412384261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45954.224412384261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45954.224412384261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45954.224412384261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45954.224412384261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45954.224412384261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45954.224412384261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45954.224412384261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45954.224412384261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45954.224412384261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45954.224412384261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45954.224412384261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45954.224412384261</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45954.224412384261</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45954.224412384261</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2025-10-24T02:25:14Z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