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93" documentId="13_ncr:1_{F6CB121F-512D-4AA6-A0C1-0FB36C537598}" xr6:coauthVersionLast="47" xr6:coauthVersionMax="47" xr10:uidLastSave="{408EA33D-908D-44D5-874B-2B4FF7D78EFD}"/>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<sst xmlns="http://schemas.openxmlformats.org/spreadsheetml/2006/main" count="180293" uniqueCount="39131">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</sst>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296.40243159722013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45959.350857523146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45959.350857523146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45959.350857523146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45959.350857523146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45959.350857523146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45959.350857523146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45959.350857523146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45959.350857523146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45959.350857523146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45959.350857523146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45959.350857523146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45959.350857523146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45959.350857523146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45959.350857523146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45959.350857523146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45959.350857523146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45959.350857523146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45959.350857523146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45959.350857523146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45959.350857523146</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45959.350857523146</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58D1B732-3AD1-4FBF-9FDF-93CB944F5BFA}"/>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K10" sqref="K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134.3510195601848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0.60877395833813353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39107</v>
      </c>
      <c r="B5" s="18" t="str">
        <f>IFERROR(VLOOKUP(D5,DB!A:K,11,0),"")</f>
        <v>R2</v>
      </c>
      <c r="C5" s="18">
        <v>3</v>
      </c>
      <c r="D5" s="18" t="s">
        <v>17733</v>
      </c>
      <c r="E5" s="114" t="s">
        <v>39021</v>
      </c>
      <c r="F5" s="115">
        <v>45958.776261574072</v>
      </c>
      <c r="G5" s="116">
        <f ca="1">IFERROR(NOW()-F5,"-")</f>
        <v>0.57459571759682149</v>
      </c>
      <c r="H5" s="115">
        <v>45958.768622685187</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24327</v>
      </c>
      <c r="E6" s="114" t="s">
        <v>39021</v>
      </c>
      <c r="F6" s="115">
        <v>45958.937893518516</v>
      </c>
      <c r="G6" s="116">
        <f ca="1">IFERROR(NOW()-F6,"-")</f>
        <v>0.41296377315302379</v>
      </c>
      <c r="H6" s="115">
        <v>45958.896226851852</v>
      </c>
      <c r="I6" s="18" t="str">
        <f>IFERROR(VLOOKUP(D6,DB!A:F,6,0),"")</f>
        <v>SCECO</v>
      </c>
      <c r="J6" s="18" t="str">
        <f>IFERROR(VLOOKUP(D6,DB!A:G,7,0),"")</f>
        <v>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2</v>
      </c>
      <c r="D7" s="18" t="s">
        <v>25261</v>
      </c>
      <c r="E7" s="114" t="s">
        <v>39100</v>
      </c>
      <c r="F7" s="115">
        <v>45959.225925925923</v>
      </c>
      <c r="G7" s="116">
        <f ca="1">IFERROR(NOW()-F7,"-")</f>
        <v>0.12493136574630626</v>
      </c>
      <c r="H7" s="115">
        <v>45959.220023148147</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22825</v>
      </c>
      <c r="E8" s="114" t="s">
        <v>39021</v>
      </c>
      <c r="F8" s="115">
        <v>45959.338391203702</v>
      </c>
      <c r="G8" s="116">
        <f ca="1">IFERROR(NOW()-F8,"-")</f>
        <v>1.2466087966458872E-2</v>
      </c>
      <c r="H8" s="115">
        <v>45959.33353009259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19654</v>
      </c>
      <c r="E9" s="114" t="s">
        <v>39021</v>
      </c>
      <c r="F9" s="115">
        <v>45959.34516203704</v>
      </c>
      <c r="G9" s="116">
        <f ca="1">IFERROR(NOW()-F9,"-")</f>
        <v>5.6952546292450279E-3</v>
      </c>
      <c r="H9" s="115">
        <v>45959.340300925927</v>
      </c>
      <c r="I9" s="18" t="str">
        <f>IFERROR(VLOOKUP(D9,DB!A:F,6,0),"")</f>
        <v>SCECO</v>
      </c>
      <c r="J9" s="18" t="str">
        <f>IFERROR(VLOOKUP(D9,DB!A:G,7,0),"")</f>
        <v>Dead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45959.350857291669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45959.350857291669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45959.350857291669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45959.350857291669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45959.350857291669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45959.350857291669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45959.350857291669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45959.350857291669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45959.350857291669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45959.350857291669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45959.350857291669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45959.350857291669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45959.350857291669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45959.350857291669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45959.350857291669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45959.350857291669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45959.350857291669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45959.350857291669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45959.350857291669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45959.350857291669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45959.350857291669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45959.350857291669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45959.350857291669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45959.350857291669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45959.350857291669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45959.350857291669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45959.350857291669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45959.350857291669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45959.350857291669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45959.350857291669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45959.350857291669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45959.350857291669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45959.350857291669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45959.350857291669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45959.350857291669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45959.350857291669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45959.350857291669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45959.350857291669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45959.350857291669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45959.350857291669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45959.350857291669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45959.350857291669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45959.350857291669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45959.350857291669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45959.350857291669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45959.350857291669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45959.350857291669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45959.350857291669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45959.350857291669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45959.350857291669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45959.350857291669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45959.350857291669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45959.350857291669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45959.350857291669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45959.350857291669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45959.350857291669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45959.350857291669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45959.350857291669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45959.350857291669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45959.350857291669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45959.350857291669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45959.350857291669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45959.350857291669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45959.350857291669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45959.350857291669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45959.350857291669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45959.350857291669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45959.350857291669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45959.350857291669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45959.350857291669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45959.350857291669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45959.350857291669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45959.350857291669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45959.350857291669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45959.350857291669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45959.350857291669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45959.350857291669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45959.350857291669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45959.350857291669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45959.350857291669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45959.350857291669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45959.350857291669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45959.350857291669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45959.350857291669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45959.350857291669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45959.350857291669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45959.350857291669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45959.350857291669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45959.350857291669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45959.350857291669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45959.350857291669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45959.350857291669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45959.350857291669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45959.350857291669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45959.350857291669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45959.350857291669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45959.350857291669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45959.350857291669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45959.350857291669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45959.350857291669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45959.350857291669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45959.350857291669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45959.350857291669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45959.350857291669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45959.350857291669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45959.350857291669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45959.350857291669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45959.350857291669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45959.350857291669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45959.350857291669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45959.350857291669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45959.350857291669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45959.350857291669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45959.350857291669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45959.350857291669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45959.350857291669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45959.350857291669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45959.350857291669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45959.350857291669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45959.350857291669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45959.350857291669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45959.350857291669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45959.350857291669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45959.350857291669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45959.350857291669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45959.350857291669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45959.350857291669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45959.350857291669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45959.350857291669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45959.350857291669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45959.350857291669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45959.350857291669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45959.350857291669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45959.350857291669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45959.350857291669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45959.350857291669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45959.350857291669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45959.350857291669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45959.350857291669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45959.350857291669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45959.350857291669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45959.350857291669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45959.350857291669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45959.350857291669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45959.350857291669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45959.350857291669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45959.350857291669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45959.350857291669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45959.350857291669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45959.350857291669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45959.350857291669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45959.350857291669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45959.350857291669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45959.350857291669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45959.350857291669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45959.350857291669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45959.350857291669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45959.350857291669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45959.350857291669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45959.350857291669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45959.350857291669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45959.350857291669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45959.350857291669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45959.350857291669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45959.350857291669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45959.350857291669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45959.350857291669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45959.350857291669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45959.350857291669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45959.350857291669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45959.350857291669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45959.350857291669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45959.350857291669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45959.350857291669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45959.350857291669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45959.350857291669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45959.350857291669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45959.350857291669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45959.350857291669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45959.350857291669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45959.350857291669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45959.350857291669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45959.350857291669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45959.350857291669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45959.350857291669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45959.350857291669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45959.350857291669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45959.350857523146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45959.350857523146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45959.350857523146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45959.350857523146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45959.350857523146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45959.350857523146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45959.350857523146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45959.350857523146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45959.350857523146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45959.350857523146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45959.350857523146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45959.350857523146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45959.350857523146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45959.350857523146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45959.350857523146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45959.350857523146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45959.350857523146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45959.350857523146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45959.350857523146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45959.350857523146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45959.350857523146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45959.350857523146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45959.350857523146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45959.350857523146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45959.350857523146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45959.350857523146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45959.350857523146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45959.350857523146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45959.350857523146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45959.350857523146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45959.350857523146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45959.350857523146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45959.350857523146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45959.350857523146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45959.350857523146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45959.350857523146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45959.350857523146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45959.350857523146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45959.350857523146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45959.350857523146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45959.350857523146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45959.350857523146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45959.350857523146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45959.350857523146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45959.350857523146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45959.350857523146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45959.350857523146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45959.350857523146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45959.350857523146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45959.350857523146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45959.350857523146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45959.350857523146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45959.350857523146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45959.350857523146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45959.350857523146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45959.350857523146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45959.350857523146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45959.350857523146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45959.350857523146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45959.350857523146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45959.350857523146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45959.350857523146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45959.350857523146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45959.350857523146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45959.350857523146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45959.350857523146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45959.350857523146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45959.350857523146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45959.350857523146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45959.350857523146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45959.350857523146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45959.350857523146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45959.350857523146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45959.350857523146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45959.350857523146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45959.350857523146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45959.350857523146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45959.350857523146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45959.350857523146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45959.350857523146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45959.350857523146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45959.350857523146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45959.350857523146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45959.350857523146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45959.350857523146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45959.350857523146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45959.350857523146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45959.350857523146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45959.350857523146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45959.350857523146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45959.350857523146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45959.350857523146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45959.350857523146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45959.350857523146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45959.350857523146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45959.350857523146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45959.350857523146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45959.350857523146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45959.350857523146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45959.350857523146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45959.350857523146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45959.350857523146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45959.350857523146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45959.350857523146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45959.350857523146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45959.350857523146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45959.350857523146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45959.350857523146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45959.350857523146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45959.350857523146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45959.350857523146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45959.350857523146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45959.350857523146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45959.350857523146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45959.350857523146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45959.350857523146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45959.350857523146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45959.350857523146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45959.350857523146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45959.350857523146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45959.350857523146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45959.350857523146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45959.350857523146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45959.350857523146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45959.350857523146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45959.350857523146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45959.350857523146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45959.350857523146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45959.350857523146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45959.350857523146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45959.350857523146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45959.350857523146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45959.350857523146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45959.350857523146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45959.350857523146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45959.350857523146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45959.350857523146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45959.350857523146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45959.350857523146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45959.350857523146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45959.350857523146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45959.350857523146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45959.350857523146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45959.350857523146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45959.350857523146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45959.350857523146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45959.350857523146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45959.350857523146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45959.350857523146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45959.350857523146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45959.350857523146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45959.350857523146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45959.350857523146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45959.350857523146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45959.350857523146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45959.350857523146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45959.350857523146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45959.350857523146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45959.350857523146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45959.350857523146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45959.350857523146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45959.350857523146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45959.350857523146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45959.350857523146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45959.350857523146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45959.350857523146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45959.350857523146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45959.350857523146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45959.350857523146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45959.350857523146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45959.350857523146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45959.350857523146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45959.350857523146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45959.350857523146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45959.350857523146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45959.350857523146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45959.350857523146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45959.350857523146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45959.350857523146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45959.350857523146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45959.350857523146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45959.350857523146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45959.350857523146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45959.350857523146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45959.350857523146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45959.350857523146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45959.350857523146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45959.350857523146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45959.350857523146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45959.350857523146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45959.350857523146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45959.350857523146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45959.350857523146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45959.350857523146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45959.350857523146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45959.350857523146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45959.350857523146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45959.350857523146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45959.350857523146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45959.350857523146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45959.350857523146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45959.350857523146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45959.350857523146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45959.350857523146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45959.350857523146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45959.350857523146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45959.350857523146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45959.350857523146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45959.350857523146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45959.350857523146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45959.350857523146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45959.350857523146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45959.350857523146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45959.350857523146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45959.350857523146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45959.350857523146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45959.350857523146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45959.350857523146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45959.350857523146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45959.350857523146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45959.350857523146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45959.350857523146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45959.350857523146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45959.350857523146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45959.350857523146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45959.350857523146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45959.350857523146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45959.350857523146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45959.350857523146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45959.350857523146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45959.350857523146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45959.350857523146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45959.350857523146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45959.350857523146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45959.350857523146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45959.350857523146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45959.350857523146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45959.350857523146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45959.350857523146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45959.350857523146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45959.350857523146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45959.350857523146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45959.350857523146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45959.350857523146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45959.350857523146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45959.350857523146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45959.350857523146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45959.350857523146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45959.350857523146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45959.350857523146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45959.350857523146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45959.350857523146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45959.350857523146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45959.350857523146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45959.350857523146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45959.350857523146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45959.350857523146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45959.350857523146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45959.350857523146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45959.350857523146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45959.350857523146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45959.350857523146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45959.350857523146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45959.350857523146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45959.350857523146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45959.350857523146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45959.350857523146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45959.350857523146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45959.350857523146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45959.350857523146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45959.350857523146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45959.350857523146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45959.350857523146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45959.350857523146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45959.350857523146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45959.350857523146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45959.350857523146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45959.350857523146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45959.350857523146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45959.350857523146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45959.350857523146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45959.350857523146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45959.350857523146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45959.350857523146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45959.350857523146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45959.350857523146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45959.350857523146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45959.350857523146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45959.350857523146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45959.350857523146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45959.350857523146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45959.350857523146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45959.350857523146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45959.350857523146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45959.350857523146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45959.350857523146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45959.350857523146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45959.350857523146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45959.350857523146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45959.350857523146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45959.350857523146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45959.350857523146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45959.350857523146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45959.350857523146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45959.350857523146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45959.350857523146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45959.350857523146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45959.350857523146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45959.350857523146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45959.350857523146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45959.350857523146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45959.350857523146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45959.350857523146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45959.350857523146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45959.350857523146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45959.350857523146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45959.350857523146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45959.350857523146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45959.350857523146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45959.350857523146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45959.350857523146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45959.350857523146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45959.350857523146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45959.350857523146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45959.350857523146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45959.350857523146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45959.350857523146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45959.350857523146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45959.350857523146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45959.350857523146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45959.350857523146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45959.350857523146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45959.350857523146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45959.350857523146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45959.350857523146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45959.350857523146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45959.350857523146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45959.350857523146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45959.350857523146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45959.350857523146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45959.350857523146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45959.350857523146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45959.350857523146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45959.350857523146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45959.350857523146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45959.350857523146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45959.350857523146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45959.350857523146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45959.350857523146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45959.350857523146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45959.350857523146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45959.350857523146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45959.350857523146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45959.350857523146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45959.350857523146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45959.350857523146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45959.350857523146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45959.350857523146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45959.350857523146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45959.350857523146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45959.350857523146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45959.350857523146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45959.350857523146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45959.350857523146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45959.350857523146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45959.350857523146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45959.350857523146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45959.350857523146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45959.350857523146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45959.350857523146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45959.350857523146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45959.350857523146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45959.350857523146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45959.350857523146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45959.350857523146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45959.350857523146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45959.350857523146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45959.350857523146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45959.350857523146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45959.350857523146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45959.350857523146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45959.350857523146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45959.350857523146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45959.350857523146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45959.350857523146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45959.350857523146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45959.350857523146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45959.350857523146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45959.350857523146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45959.350857523146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45959.350857523146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45959.350857523146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45959.350857523146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45959.350857523146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45959.350857523146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45959.350857523146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45959.350857523146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45959.350857523146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45959.350857523146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45959.350857523146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45959.350857523146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45959.350857523146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45959.350857523146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45959.350857523146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45959.350857523146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45959.350857523146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45959.350857523146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45959.350857523146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45959.350857523146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45959.350857523146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45959.350857523146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45959.350857523146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45959.350857523146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45959.350857523146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45959.350857523146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45959.350857523146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45959.350857523146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45959.350857523146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45959.350857523146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45959.350857523146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45959.350857523146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45959.350857523146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45959.350857523146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45959.350857523146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45959.350857523146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45959.350857523146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45959.350857523146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45959.350857523146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45959.350857523146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45959.350857523146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45959.350857523146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45959.350857523146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45959.350857523146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45959.350857523146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45959.350857523146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45959.350857523146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45959.350857523146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45959.350857523146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45959.350857523146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45959.350857523146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45959.350857523146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45959.350857523146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45959.350857523146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45959.350857523146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45959.350857523146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45959.350857523146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45959.350857523146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45959.350857523146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45959.350857523146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45959.350857523146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45959.350857523146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45959.350857523146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45959.350857523146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45959.350857523146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45959.350857523146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45959.350857523146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45959.350857523146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45959.350857523146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45959.350857523146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45959.350857523146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45959.350857523146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45959.350857523146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45959.350857523146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45959.350857523146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45959.350857523146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45959.350857523146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45959.350857523146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45959.350857523146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45959.350857523146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45959.350857523146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45959.350857523146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45959.350857523146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45959.350857523146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45959.350857523146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45959.350857523146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45959.350857523146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45959.350857523146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45959.350857523146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45959.350857523146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45959.350857523146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45959.350857523146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45959.350857523146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45959.350857523146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45959.350857523146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45959.350857523146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45959.350857523146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45959.350857523146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45959.350857523146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45959.350857523146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45959.350857523146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45959.350857523146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45959.350857523146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45959.350857523146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45959.350857523146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45959.350857523146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45959.350857523146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45959.350857523146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45959.350857523146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45959.350857523146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45959.350857523146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45959.350857523146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45959.350857523146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45959.350857523146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45959.350857523146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45959.350857523146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45959.350857523146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45959.350857523146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45959.350857523146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45959.350857523146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45959.350857523146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45959.350857523146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45959.350857523146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45959.350857523146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45959.350857523146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45959.350857523146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45959.350857523146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45959.350857523146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45959.350857523146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45959.350857523146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45959.350857523146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45959.350857523146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45959.350857523146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45959.350857523146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45959.350857523146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45959.350857523146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45959.350857523146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45959.350857523146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45959.350857523146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45959.350857523146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45959.350857523146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45959.350857523146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45959.350857523146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45959.350857523146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45959.350857523146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45959.350857523146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45959.350857523146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45959.350857523146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45959.350857523146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45959.350857523146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45959.350857523146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45959.350857523146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45959.350857523146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45959.350857523146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45959.350857523146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45959.350857523146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45959.350857523146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45959.350857523146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45959.350857523146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45959.350857523146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45959.350857523146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45959.350857523146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45959.350857523146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45959.350857523146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45959.350857523146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45959.350857523146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45959.350857523146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45959.350857523146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45959.350857523146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45959.350857523146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45959.350857523146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45959.350857523146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45959.350857523146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45959.350857523146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45959.350857523146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45959.350857523146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45959.350857523146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45959.350857523146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45959.350857523146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45959.350857523146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45959.350857523146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45959.350857523146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45959.350857523146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45959.350857523146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45959.350857523146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45959.350857523146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45959.350857523146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45959.350857523146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45959.350857523146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45959.350857523146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45959.350857523146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45959.350857523146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45959.350857523146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45959.350857523146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45959.350857523146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45959.350857523146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45959.350857523146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45959.350857523146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45959.350857523146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45959.350857523146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45959.350857523146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45959.350857523146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45959.350857523146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45959.350857523146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45959.350857523146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45959.350857523146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45959.350857523146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45959.350857523146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45959.350857523146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45959.350857523146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45959.350857523146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45959.350857523146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45959.350857523146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45959.350857523146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45959.350857523146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45959.350857523146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45959.350857523146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45959.350857523146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45959.350857523146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45959.350857523146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45959.350857523146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45959.350857523146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45959.350857523146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45959.350857523146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45959.350857523146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45959.350857523146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45959.350857523146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45959.350857523146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45959.350857523146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45959.350857523146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45959.350857523146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45959.350857523146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45959.350857523146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45959.350857523146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45959.350857523146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45959.350857523146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45959.350857523146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45959.350857523146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45959.350857523146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45959.350857523146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45959.350857523146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45959.350857523146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45959.350857523146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45959.350857523146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45959.350857523146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45959.350857523146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45959.350857523146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45959.350857523146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45959.350857523146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45959.350857523146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45959.350857523146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45959.350857523146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45959.350857523146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45959.350857523146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45959.350857523146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45959.350857523146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45959.350857523146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45959.350857523146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45959.350857523146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45959.350857523146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45959.350857523146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45959.350857523146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45959.350857523146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45959.350857523146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45959.350857523146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45959.350857523146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45959.350857523146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45959.350857523146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45959.350857523146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45959.350857523146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45959.350857523146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45959.350857523146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45959.350857523146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45959.350857523146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45959.350857523146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45959.350857523146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45959.350857523146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45959.350857523146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45959.350857523146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45959.350857523146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45959.350857523146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45959.350857523146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45959.350857523146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45959.350857523146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45959.350857523146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45959.350857523146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45959.350857523146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45959.350857523146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45959.350857523146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45959.350857523146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45959.350857523146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45959.350857523146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45959.350857523146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45959.350857523146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45959.350857523146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45959.350857523146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45959.350857523146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45959.350857523146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45959.350857523146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45959.350857523146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45959.350857523146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45959.350857523146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45959.350857523146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45959.350857523146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45959.350857523146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45959.350857523146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45959.350857523146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45959.350857523146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45959.350857523146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45959.350857523146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45959.350857523146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45959.350857523146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45959.350857523146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45959.350857523146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45959.350857523146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45959.350857523146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45959.350857523146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45959.350857523146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45959.350857523146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45959.350857523146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45959.350857523146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45959.350857523146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45959.350857523146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45959.350857523146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45959.350857523146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45959.350857523146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45959.350857523146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45959.350857523146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45959.350857523146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45959.350857523146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45959.350857523146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45959.350857523146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45959.350857523146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45959.350857523146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45959.350857523146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45959.350857523146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45959.350857523146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45959.350857523146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45959.350857523146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45959.350857523146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45959.350857523146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45959.350857523146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45959.350857523146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45959.350857523146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45959.350857523146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45959.350857523146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45959.350857523146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45959.350857523146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45959.350857523146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45959.350857523146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45959.350857523146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45959.350857523146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45959.350857523146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45959.350857523146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45959.350857523146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45959.350857523146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45959.350857523146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45959.350857523146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45959.350857523146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45959.350857523146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45959.350857523146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45959.350857523146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45959.350857523146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45959.350857523146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45959.350857523146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45959.350857523146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45959.350857523146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45959.350857523146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45959.350857523146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45959.350857523146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45959.350857523146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45959.350857523146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45959.350857523146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45959.350857523146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45959.350857523146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45959.350857523146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45959.350857523146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45959.350857523146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45959.350857523146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45959.350857523146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45959.350857523146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45959.350857523146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45959.350857523146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45959.350857523146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45959.350857523146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45959.350857523146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45959.350857523146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45959.350857523146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45959.350857523146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45959.350857523146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45959.350857523146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45959.350857523146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45959.350857523146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45959.350857523146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45959.350857523146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45959.350857523146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45959.350857523146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45959.350857523146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45959.350857523146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45959.350857523146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45959.350857523146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45959.350857523146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45959.350857523146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45959.350857523146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45959.350857523146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45959.350857523146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45959.350857523146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45959.350857523146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45959.350857523146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45959.350857523146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45959.350857523146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45959.350857523146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45959.350857523146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45959.350857523146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45959.350857523146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45959.350857523146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45959.350857523146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45959.350857523146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45959.350857523146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45959.350857523146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45959.350857523146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45959.350857523146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45959.350857523146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45959.350857523146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45959.350857523146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45959.350857523146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45959.350857523146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45959.350857523146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45959.350857523146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45959.350857523146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45959.350857523146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45959.350857523146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45959.350857523146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45959.350857523146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45959.350857523146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45959.350857523146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45959.350857523146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45959.350857523146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45959.350857523146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45959.350857523146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45959.350857523146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45959.350857523146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45959.350857523146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45959.350857523146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45959.350857523146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45959.350857523146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45959.350857523146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45959.350857523146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45959.350857523146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45959.350857523146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45959.350857523146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45959.350857523146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45959.350857523146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45959.350857523146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45959.350857523146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45959.350857523146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45959.350857523146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45959.350857523146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45959.350857523146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45959.350857523146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45959.350857523146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45959.350857523146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45959.350857523146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45959.350857523146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45959.350857523146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45959.350857523146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45959.350857523146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45959.350857523146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45959.350857523146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45959.350857523146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45959.350857523146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45959.350857523146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45959.350857523146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45959.350857523146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45959.350857523146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45959.350857523146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45959.350857523146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45959.350857523146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45959.350857523146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45959.350857523146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45959.350857523146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45959.350857523146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45959.350857523146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45959.350857523146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45959.350857523146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45959.350857523146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45959.350857523146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45959.350857523146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45959.350857523146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45959.350857523146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45959.350857523146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45959.350857523146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45959.350857523146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45959.350857523146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45959.350857523146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45959.350857523146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45959.350857523146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45959.350857523146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45959.350857523146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45959.350857523146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45959.350857523146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45959.350857523146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45959.350857523146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45959.350857523146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45959.350857523146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45959.350857523146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45959.350857523146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45959.350857523146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45959.350857523146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45959.350857523146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45959.350857523146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45959.350857523146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45959.350857523146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45959.350857523146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45959.350857523146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45959.350857523146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45959.350857523146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45959.350857523146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45959.350857523146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45959.350857523146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45959.350857523146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45959.350857523146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45959.350857523146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45959.350857523146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45959.350857523146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45959.350857523146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45959.350857523146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45959.350857523146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45959.350857523146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45959.350857523146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45959.350857523146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45959.350857523146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45959.350857523146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45959.350857523146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45959.350857523146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45959.350857523146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45959.350857523146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45959.350857523146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45959.350857523146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45959.350857523146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45959.350857523146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45959.350857523146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45959.350857523146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45959.350857523146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45959.350857523146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45959.350857523146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45959.350857523146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45959.350857523146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45959.350857523146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45959.350857523146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45959.350857523146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45959.350857523146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45959.350857523146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45959.350857523146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45959.350857523146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45959.350857523146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45959.350857523146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45959.350857523146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45959.350857523146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45959.350857523146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45959.350857523146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45959.350857523146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45959.350857523146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45959.350857523146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45959.350857523146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45959.350857523146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45959.350857523146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45959.350857523146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45959.350857523146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45959.350857523146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45959.350857523146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45959.350857523146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45959.350857523146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45959.350857523146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45959.350857523146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45959.350857523146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45959.350857523146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45959.350857523146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45959.350857523146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45959.350857523146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45959.350857523146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45959.350857523146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45959.350857523146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45959.350857523146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45959.350857523146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45959.350857523146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45959.350857523146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45959.350857523146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45959.350857523146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45959.350857523146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45959.350857523146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45959.350857523146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45959.350857523146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45959.350857523146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45959.350857523146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45959.350857523146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45959.350857523146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45959.350857523146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45959.350857523146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45959.350857523146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45959.350857523146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45959.350857523146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45959.350857523146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45959.350857523146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45959.350857523146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45959.350857523146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45959.350857523146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45959.350857523146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45959.350857523146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45959.350857523146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45959.350857523146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45959.350857523146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45959.350857523146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45959.350857523146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45959.350857523146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45959.350857523146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45959.350857523146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45959.350857523146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45959.350857523146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45959.350857523146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45959.350857523146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45959.350857523146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45959.350857523146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45959.350857523146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45959.350857523146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45959.350857523146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45959.350857523146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45959.350857523146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45959.350857523146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45959.350857523146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45959.350857523146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45959.350857523146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45959.350857523146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45959.350857523146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45959.350857523146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45959.350857523146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45959.350857523146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45959.350857523146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45959.350857523146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45959.350857523146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45959.350857523146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45959.350857523146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45959.350857523146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45959.350857523146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45959.350857523146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45959.350857523146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45959.350857523146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45959.350857523146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45959.350857523146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45959.350857523146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45959.350857523146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45959.350857523146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45959.350857523146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45959.350857523146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45959.350857523146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45959.350857523146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45959.350857523146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45959.350857523146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45959.350857523146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45959.350857523146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45959.350857523146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45959.350857523146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45959.350857523146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45959.350857523146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45959.350857523146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45959.350857523146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45959.350857523146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45959.350857523146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45959.350857523146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45959.350857523146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45959.350857523146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45959.350857523146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45959.350857523146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45959.350857523146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45959.350857523146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45959.350857523146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45959.350857523146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45959.350857523146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45959.350857523146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45959.350857523146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45959.350857523146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45959.350857523146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45959.350857523146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45959.350857523146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45959.350857523146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45959.350857523146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45959.350857523146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45959.350857523146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45959.350857523146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45959.350857523146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45959.350857523146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45959.350857523146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45959.350857523146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45959.350857523146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45959.350857523146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45959.350857523146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45959.350857523146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45959.350857523146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45959.350857523146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45959.350857523146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45959.350857523146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45959.350857523146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45959.350857523146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45959.350857523146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45959.350857523146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45959.350857523146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45959.350857523146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45959.350857523146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45959.350857523146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45959.350857523146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45959.350857523146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45959.350857523146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45959.350857523146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255.87013993055007</v>
      </c>
      <c r="H2" s="99">
        <v>45703.474768518521</v>
      </c>
      <c r="I2" s="99" t="str">
        <f>IFERROR(VLOOKUP(D2,DB!A:F,6,0),"")</f>
        <v>SCECO</v>
      </c>
      <c r="J2" s="99" t="str">
        <f>IFERROR(VLOOKUP(D2,DB!A:G,7,0),"")</f>
        <v>Dead</v>
      </c>
      <c r="K2" s="101" t="s">
        <v>39118</v>
      </c>
      <c r="L2" s="94" t="str">
        <f>IFERROR(VLOOKUP(D2,DB!A:I,9,0),"")</f>
        <v>Latis</v>
      </c>
    </row>
    <row r="3" spans="1:16" ht="33" customHeight="1">
      <c r="A3" s="119" t="s">
        <v>39119</v>
      </c>
      <c r="B3" s="119" t="str">
        <f>IFERROR(VLOOKUP(D3,DB!A:K,11,0),"")</f>
        <v>R4</v>
      </c>
      <c r="C3" s="120">
        <v>1</v>
      </c>
      <c r="D3" s="94" t="s">
        <v>30476</v>
      </c>
      <c r="E3" s="98" t="s">
        <v>39021</v>
      </c>
      <c r="F3" s="123">
        <v>45958.924305555556</v>
      </c>
      <c r="G3" s="124">
        <f ca="1">IFERROR(NOW()-F3,"")</f>
        <v>0.42655196759005776</v>
      </c>
      <c r="H3" s="123">
        <v>45958.887465277781</v>
      </c>
      <c r="I3" s="119" t="str">
        <f>IFERROR(VLOOKUP(D3,DB!A:F,6,0),"")</f>
        <v>SCECO</v>
      </c>
      <c r="J3" s="119" t="str">
        <f>IFERROR(VLOOKUP(D3,DB!A:G,7,0),"")</f>
        <v>In progress</v>
      </c>
      <c r="K3" s="125" t="s">
        <v>39120</v>
      </c>
      <c r="L3" s="121" t="str">
        <f>IFERROR(VLOOKUP(D3,DB!A:I,9,0),"")</f>
        <v>Latis</v>
      </c>
    </row>
    <row r="4" spans="1:16" ht="15" customHeight="1">
      <c r="A4" s="119"/>
      <c r="B4" s="119" t="str">
        <f>IFERROR(VLOOKUP(D4,DB!A:K,11,0),"")</f>
        <v/>
      </c>
      <c r="C4" s="120"/>
      <c r="D4" s="94"/>
      <c r="E4" s="98"/>
      <c r="F4" s="123"/>
      <c r="G4" s="124">
        <f ca="1">IFERROR(NOW()-F4,"")</f>
        <v>45959.350857523146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45959.350857523146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45959.350857523146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45959.350857523146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45959.350857523146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45959.350857523146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45959.350857523146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45959.350857523146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45959.350857523146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45959.350857523146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45959.350857523146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45959.350857523146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45959.350857523146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45959.350857523146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45959.350857523146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45959.350857523146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45959.350857523146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45959.350857523146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45959.350857523146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45959.350857523146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45959.350857523146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45959.350857523146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45959.350857523146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45959.350857523146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45959.350857523146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45959.350857523146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45959.350857523146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45959.350857523146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45959.350857523146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45959.350857523146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45959.350857523146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45959.350857523146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45959.350857523146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45959.350857523146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45959.350857523146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45959.350857523146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45959.350857523146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45959.350857523146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45959.350857523146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45959.350857523146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45959.350857523146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45959.350857523146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45959.350857523146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45959.350857523146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45959.350857523146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45959.350857523146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45959.350857523146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45959.350857523146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45959.350857523146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45959.350857523146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45959.350857523146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45959.350857523146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45959.350857523146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45959.350857523146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45959.350857523146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45959.350857523146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45959.350857523146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45959.350857523146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45959.350857523146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45959.350857523146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45959.350857523146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45959.350857523146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45959.350857523146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45959.350857523146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45959.350857523146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45959.350857523146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45959.350857523146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45959.350857523146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45959.350857523146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45959.350857523146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45959.350857523146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45959.350857523146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45959.350857523146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45959.350857523146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45959.350857523146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45959.350857523146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45959.350857523146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45959.350857523146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45959.350857523146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45959.350857523146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45959.350857523146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45959.350857523146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45959.350857523146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45959.350857523146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45959.350857523146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45959.350857523146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45959.350857523146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45959.350857523146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45959.350857523146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45959.350857523146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45959.350857523146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45959.350857523146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45959.350857523146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45959.350857523146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45959.350857523146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45959.350857523146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45959.350857523146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45959.350857523146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45959.350857523146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45959.350857523146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45959.350857523146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45959.350857523146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45959.350857523146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45959.350857523146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45959.350857523146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45959.350857523146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45959.350857523146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45959.350857523146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45959.350857523146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45959.350857523146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45959.350857523146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45959.350857523146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45959.350857523146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45959.350857523146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45959.350857523146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45959.350857523146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45959.350857523146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45959.350857523146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45959.350857523146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45959.350857523146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45959.350857523146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45959.350857523146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45959.350857523146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45959.350857523146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45959.350857523146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45959.350857523146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45959.350857523146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45959.350857523146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45959.350857523146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45959.350857523146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45959.350857523146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45959.350857523146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45959.350857523146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45959.350857523146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45959.350857523146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45959.350857523146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45959.350857523146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45959.350857523146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45959.350857523146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45959.350857523146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45959.350857523146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45959.350857523146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45959.350857523146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45959.350857523146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45959.350857523146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45959.350857523146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45959.350857523146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45959.350857523146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45959.350857523146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45959.350857523146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45959.350857523146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45959.350857523146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45959.350857523146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45959.350857523146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45959.350857523146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45959.350857523146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45959.350857523146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45959.350857523146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45959.350857523146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45959.350857523146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45959.350857523146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45959.350857523146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45959.350857523146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45959.350857523146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45959.350857523146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45959.350857523146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45959.350857523146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45959.350857523146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45959.350857523146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45959.350857523146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45959.350857523146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45959.350857523146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45959.350857523146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45959.350857523146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45959.350857523146</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45959.350857523146</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67.518797337957949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39100</v>
      </c>
      <c r="F3" s="38">
        <v>45926.188877314817</v>
      </c>
      <c r="G3" s="144">
        <f t="shared" ref="G3" ca="1" si="0">IFERROR(NOW()-F3,"")</f>
        <v>33.161980208329624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39100</v>
      </c>
      <c r="F4" s="153">
        <v>45948.661111111112</v>
      </c>
      <c r="G4" s="154">
        <f ca="1">IFERROR(NOW()-F4,"")</f>
        <v>10.689746412033855</v>
      </c>
      <c r="H4" s="153">
        <v>45948.661111111112</v>
      </c>
      <c r="I4" s="152" t="str">
        <f>IFERROR(VLOOKUP(D4,DB!A:F,6,0),"")</f>
        <v>SCECO</v>
      </c>
      <c r="J4" s="152" t="str">
        <f>IFERROR(VLOOKUP(D4,DB!A:G,7,0),"")</f>
        <v>Dead</v>
      </c>
      <c r="K4" s="152" t="s">
        <v>39126</v>
      </c>
      <c r="L4" s="152" t="str">
        <f>IFERROR(VLOOKUP(D4,DB!A:I,9,0),"")</f>
        <v>Latis</v>
      </c>
    </row>
    <row r="5" spans="1:13" ht="30.75">
      <c r="A5" s="152" t="s">
        <v>39127</v>
      </c>
      <c r="B5" s="152" t="str">
        <f>IFERROR(VLOOKUP(D5,DB!A:K,11,0),"")</f>
        <v>R5</v>
      </c>
      <c r="C5" s="152">
        <v>1</v>
      </c>
      <c r="D5" s="152" t="s">
        <v>33291</v>
      </c>
      <c r="E5" s="152" t="s">
        <v>39021</v>
      </c>
      <c r="F5" s="153">
        <v>45959.08829861111</v>
      </c>
      <c r="G5" s="154">
        <f ca="1">IFERROR(NOW()-F5,"")</f>
        <v>0.26255868055886822</v>
      </c>
      <c r="H5" s="153">
        <v>45959.045960648145</v>
      </c>
      <c r="I5" s="152" t="str">
        <f>IFERROR(VLOOKUP(D5,DB!A:F,6,0),"")</f>
        <v>SCECO</v>
      </c>
      <c r="J5" s="152" t="str">
        <f>IFERROR(VLOOKUP(D5,DB!A:G,7,0),"")</f>
        <v>Good</v>
      </c>
      <c r="K5" s="152" t="s">
        <v>39128</v>
      </c>
      <c r="L5" s="152" t="str">
        <f>IFERROR(VLOOKUP(D5,DB!A:I,9,0),"")</f>
        <v>Latis</v>
      </c>
    </row>
    <row r="6" spans="1:13" ht="15">
      <c r="A6" s="152"/>
      <c r="B6" s="152" t="str">
        <f>IFERROR(VLOOKUP(D6,DB!A:K,11,0),"")</f>
        <v/>
      </c>
      <c r="C6" s="152"/>
      <c r="D6" s="152"/>
      <c r="E6" s="152"/>
      <c r="F6" s="153"/>
      <c r="G6" s="154">
        <f ca="1">IFERROR(NOW()-F6,"")</f>
        <v>45959.350857291669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45959.350857291669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45959.350857291669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45959.350857291669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45959.350857291669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45959.350857291669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45959.350857291669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45959.350857291669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45959.350857291669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45959.350857291669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45959.350857291669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45959.350857291669</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45959.350857291669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45959.350857291669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45959.350857291669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45959.350857291669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45959.350857291669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45959.350857291669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45959.350857291669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45959.350857291669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45959.350857291669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45959.350857291669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45959.350857291669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45959.350857291669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45959.350857291669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45959.350857291669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45959.350857291669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45959.350857291669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45959.350857291669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45959.350857291669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45959.350857291669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45959.350857291669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45959.350857291669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45959.350857291669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45959.350857291669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45959.350857291669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45959.350857291669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45959.350857291669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45959.350857291669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45959.350857291669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45959.350857291669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45959.350857291669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45959.350857291669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45959.350857291669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45959.350857291669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45959.350857291669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45959.350857291669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45959.350857291669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45959.350857291669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45959.350857291669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45959.350857291669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45959.350857291669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45959.350857291669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45959.350857291669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45959.350857291669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45959.350857291669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45959.350857291669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45959.350857291669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45959.350857291669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45959.350857291669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45959.350857291669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45959.350857291669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45959.350857291669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45959.350857291669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45959.350857291669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45959.350857291669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45959.350857291669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45959.350857291669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45959.350857291669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45959.350857291669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45959.350857291669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45959.350857291669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45959.350857291669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45959.350857291669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45959.350857291669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45959.350857291669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45959.350857291669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45959.350857291669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45959.350857291669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45959.350857291669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45959.350857291669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45959.350857291669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45959.350857291669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45959.350857291669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45959.350857291669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45959.350857291669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45959.350857291669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45959.350857291669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45959.350857291669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45959.350857291669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45959.350857291669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45959.350857291669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45959.350857291669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45959.350857291669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45959.350857291669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45959.350857291669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45959.350857291669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45959.350857291669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45959.350857291669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45959.350857291669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45959.350857291669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45959.350857291669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45959.350857291669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45959.350857291669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45959.350857291669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45959.350857291669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45959.350857291669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45959.350857291669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45959.350857291669</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45959.350857291669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45959.350857291669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45959.350857291669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45959.350857291669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45959.350857291669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45959.350857291669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45959.350857291669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45959.350857291669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45959.350857291669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45959.350857291669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45959.350857291669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45959.350857291669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45959.350857291669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45959.350857291669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45959.350857291669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45959.350857291669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45959.350857291669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45959.350857291669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45959.350857291669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45959.350857291669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45959.350857291669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45959.350857291669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45959.350857291669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45959.350857291669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45959.350857291669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45959.350857291669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45959.350857291669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45959.350857291669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45959.350857291669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45959.350857291669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45959.350857291669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45959.350857291669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45959.350857291669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45959.350857291669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45959.350857291669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45959.350857291669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45959.350857291669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45959.350857291669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45959.350857291669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45959.350857291669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45959.350857291669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45959.350857291669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45959.350857291669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45959.350857291669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45959.350857291669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45959.350857291669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45959.350857291669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45959.350857291669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45959.350857291669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45959.350857291669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45959.350857291669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45959.350857291669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45959.350857291669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45959.350857291669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45959.350857291669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45959.350857291669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45959.350857291669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45959.350857291669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45959.350857291669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45959.350857291669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45959.350857291669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45959.350857291669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45959.350857291669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45959.350857291669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45959.350857523146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45959.350857523146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45959.350857523146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45959.350857523146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45959.350857523146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45959.350857523146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45959.350857523146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45959.350857523146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45959.350857523146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45959.350857523146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45959.350857523146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45959.350857523146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45959.350857523146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45959.350857523146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45959.350857523146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45959.350857523146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45959.350857523146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45959.350857523146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45959.350857523146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45959.350857523146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45959.350857523146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45959.350857523146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45959.350857523146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45959.350857523146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45959.350857523146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45959.350857523146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45959.350857523146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45959.350857523146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45959.350857523146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45959.350857523146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45959.350857523146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45959.350857523146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45959.350857523146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45959.350857523146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45959.350857523146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45959.350857523146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45959.350857523146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45959.350857523146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45959.350857523146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45959.350857523146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45959.350857523146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45959.350857523146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45959.350857523146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45959.350857523146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45959.350857523146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45959.350857523146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45959.350857523146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45959.350857523146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45959.350857523146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45959.350857523146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45959.350857523146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45959.350857523146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45959.350857523146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45959.350857523146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45959.350857523146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45959.350857523146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45959.350857523146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45959.350857523146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45959.350857523146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45959.350857523146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45959.350857523146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45959.350857523146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45959.350857523146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45959.350857523146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45959.350857523146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45959.350857523146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45959.350857523146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45959.350857523146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45959.350857523146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45959.350857523146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45959.350857523146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45959.350857523146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45959.350857523146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45959.350857523146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45959.350857523146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45959.350857523146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45959.350857523146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45959.350857523146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45959.350857523146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45959.350857523146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45959.350857523146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45959.350857523146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45959.350857523146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45959.350857523146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45959.350857523146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45959.350857523146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45959.350857523146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45959.350857523146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45959.350857523146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45959.350857523146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45959.350857523146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45959.350857523146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45959.350857523146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45959.350857523146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45959.350857523146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45959.350857523146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45959.350857523146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45959.350857523146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45959.350857523146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45959.350857523146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45959.350857523146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45959.350857523146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45959.350857523146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45959.350857523146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45959.350857523146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45959.350857523146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45959.350857523146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45959.350857523146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45959.350857523146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45959.350857523146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45959.350857523146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45959.350857523146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45959.350857523146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45959.350857523146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45959.350857523146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45959.350857523146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45959.350857523146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45959.350857523146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45959.350857523146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45959.350857523146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45959.350857523146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45959.350857523146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45959.350857523146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45959.350857523146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45959.350857523146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45959.350857523146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45959.350857523146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45959.350857523146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45959.350857523146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45959.350857523146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45959.350857523146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45959.350857523146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45959.350857523146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45959.350857523146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45959.350857523146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45959.350857523146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45959.350857523146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45959.350857523146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45959.350857523146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45959.350857523146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45959.350857523146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45959.350857523146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45959.350857523146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45959.350857523146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45959.350857523146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45959.350857523146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45959.350857523146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45959.350857523146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45959.350857523146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45959.350857523146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45959.350857523146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45959.350857523146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45959.350857523146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45959.350857523146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45959.350857523146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45959.350857523146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45959.350857523146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45959.350857523146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45959.350857523146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45959.350857523146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45959.350857523146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45959.350857523146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45959.350857523146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45959.350857523146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45959.350857523146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45959.350857523146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45959.350857523146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45959.350857523146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45959.350857523146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45959.350857523146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45959.350857523146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45959.350857523146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45959.350857523146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45959.350857523146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45959.350857523146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45959.350857523146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45959.350857523146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45959.350857523146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45959.350857523146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45959.350857523146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45959.350857523146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45959.350857523146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45959.350857523146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45959.350857523146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45959.350857523146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45959.350857523146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45959.350857523146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45959.350857523146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45959.350857523146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45959.350857523146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45959.350857523146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45959.350857523146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45959.350857523146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45959.350857523146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45959.350857523146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45959.350857523146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45959.350857523146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45959.350857523146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45959.350857523146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45959.350857523146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45959.350857523146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45959.350857523146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45959.350857523146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45959.350857523146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45959.350857523146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45959.350857523146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45959.350857523146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45959.350857523146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45959.350857523146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45959.350857523146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45959.350857523146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45959.350857523146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45959.350857523146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45959.350857523146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45959.350857523146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45959.350857523146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45959.350857523146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45959.350857523146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45959.350857523146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45959.350857523146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45959.350857523146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45959.350857523146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45959.350857523146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45959.350857523146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45959.350857523146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45959.350857523146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45959.350857523146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45959.350857523146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45959.350857523146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45959.350857523146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45959.350857523146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45959.350857523146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45959.350857523146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45959.350857523146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45959.350857523146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45959.350857523146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45959.350857523146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45959.350857523146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45959.350857523146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45959.350857523146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45959.350857523146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45959.350857523146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45959.350857523146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45959.350857523146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45959.350857523146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45959.350857523146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45959.350857523146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45959.350857523146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45959.350857523146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45959.350857523146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45959.350857523146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45959.350857523146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45959.350857523146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45959.350857523146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45959.350857523146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45959.350857523146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45959.350857523146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31796</v>
      </c>
      <c r="E2" s="106" t="s">
        <v>39021</v>
      </c>
      <c r="F2" s="107">
        <v>45959.286631944444</v>
      </c>
      <c r="G2" s="77">
        <f ca="1">IFERROR(NOW()-F2,"-")</f>
        <v>6.4225347225146834E-2</v>
      </c>
      <c r="H2" s="107">
        <v>45959.281087962961</v>
      </c>
      <c r="I2" s="103" t="str">
        <f>IFERROR(VLOOKUP(D2,DB!A:F,6,0),"")</f>
        <v>SCECO</v>
      </c>
      <c r="J2" s="102" t="str">
        <f>IFERROR(VLOOKUP(D2,DB!A:G,7,0),"")</f>
        <v>Vandalized</v>
      </c>
      <c r="K2" s="108" t="s">
        <v>39130</v>
      </c>
      <c r="L2" s="109" t="str">
        <f>IFERROR(VLOOKUP(D2,DB!A:I,9,0),"")</f>
        <v>Latis</v>
      </c>
    </row>
    <row r="3" spans="1:16383" ht="31.5" customHeight="1">
      <c r="A3" s="104"/>
      <c r="B3" s="103" t="str">
        <f>IFERROR(VLOOKUP(D3,DB!A:K,11,0),"")</f>
        <v/>
      </c>
      <c r="C3" s="105"/>
      <c r="D3" s="103"/>
      <c r="E3" s="106"/>
      <c r="F3" s="107"/>
      <c r="G3" s="77">
        <f ca="1">IFERROR(NOW()-F3,"-")</f>
        <v>45959.350857291669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45959.350857291669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45959.350857291669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45959.350857291669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45959.350857291669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45959.350857291669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45959.350857291669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45959.350857291669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45959.350857291669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45959.350857291669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45959.350857291669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45959.350857291669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45959.350857291669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45959.350857291669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45959.350857291669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45959.350857291669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45959.350857291669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45959.350857291669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45959.350857291669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45959.350857291669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45959.350857291669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45959.350857291669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45959.350857291669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45959.350857291669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45959.350857291669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45959.350857291669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45959.350857291669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45959.350857291669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45959.350857291669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45959.350857291669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45959.350857291669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45959.350857291669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45959.350857291669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45959.350857291669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45959.350857291669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45959.350857291669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45959.350857291669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45959.350857291669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45959.350857291669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45959.350857291669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45959.350857291669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45959.350857291669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45959.350857291669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45959.350857291669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45959.350857291669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45959.350857291669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45959.350857291669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45959.350857291669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45959.350857291669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45959.350857291669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45959.350857291669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45959.350857291669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45959.350857291669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45959.350857291669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45959.350857291669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45959.350857291669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45959.350857291669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45959.350857291669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45959.350857291669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45959.350857291669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45959.350857291669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45959.350857291669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45959.350857291669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45959.350857291669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45959.350857291669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45959.350857291669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45959.350857291669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45959.350857291669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45959.350857291669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45959.350857291669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45959.350857291669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45959.350857291669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45959.350857291669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45959.350857291669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45959.350857291669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45959.350857291669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45959.350857291669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45959.350857291669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45959.350857291669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45959.350857291669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45959.350857291669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45959.350857291669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45959.350857291669</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2025-10-29T05:26:05Z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