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71" documentId="13_ncr:1_{F6CB121F-512D-4AA6-A0C1-0FB36C537598}" xr6:coauthVersionLast="47" xr6:coauthVersionMax="47" xr10:uidLastSave="{F9A94682-F9DF-4656-AC85-8B5B7C8B7572}"/>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 i="4"/>
  <c r="B5" i="4"/>
  <c r="B6" i="4"/>
  <c r="B7"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<sst xmlns="http://schemas.openxmlformats.org/spreadsheetml/2006/main" count="180278" uniqueCount="39124">
  <si>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</si>
  <si>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</si>
  <si>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</si>
  <si>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</si>
  <si>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</si>
  <si>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</si>
  <si>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</si>
  <si>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</si>
  <si>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</si>
  <si>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</si>
  <si>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</si>
  <si>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</si>
  <si>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</si>
  <si>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</si>
  <si>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</si>
  <si>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</si>
  <si>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</si>
  <si>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</si>
  <si>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</si>
  <si>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</si>
  <si>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</si>
  <si>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</si>
  <si>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</si>
  <si>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</si>
  <si>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</si>
  <si>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</si>
  <si>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</si>
  <si>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</si>
  <si>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</si>
  <si>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</si>
  <si>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</si>
  <si>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</si>
  <si>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</si>
  <si>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</si>
  <si>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</si>
  <si>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</si>
  <si>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</si>
  <si>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</si>
  <si>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</si>
  <si>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</si>
  <si>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</si>
  <si>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</si>
  <si>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</si>
  <si>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</si>
  <si>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</si>
  <si>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</si>
  <si>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</si>
  <si>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</si>
  <si>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</si>
  <si>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</si>
  <si>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</si>
  <si>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</si>
  <si>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</si>
  <si>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</si>
  <si>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</si>
  <si>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</si>
  <si>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</si>
  <si>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</si>
  <si>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</si>
  <si>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</si>
  <si>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</si>
  <si>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</si>
  <si>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</si>
  <si>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</si>
  <si>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</si>
  <si>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</si>
  <si>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</si>
  <si>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</si>
  <si>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</si>
  <si>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</si>
  <si>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</si>
  <si>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</si>
  <si>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</si>
  <si>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</si>
  <si>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</si>
  <si>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</si>
  <si>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</si>
  <si>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</si>
  <si>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</si>
  <si>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</si>
  <si>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</si>
  <si>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</si>
  <si>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</si>
  <si>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</si>
  <si>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</si>
  <si>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</si>
  <si>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</si>
  <si>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</si>
  <si>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</si>
  <si>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</si>
  <si>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</si>
  <si>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</si>
  <si>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</si>
  <si>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</si>
  <si>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</si>
  <si>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</si>
  <si>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</si>
  <si>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</si>
  <si>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</si>
  <si>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</si>
  <si>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</si>
  <si>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</si>
  <si>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</si>
  <si>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</si>
  <si>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</si>
  <si>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</si>
  <si>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</si>
  <si>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</si>
  <si>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</si>
  <si>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</si>
  <si>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</si>
  <si>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</si>
  <si>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</si>
  <si>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</si>
  <si>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</si>
  <si>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</si>
  <si>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</si>
  <si>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</si>
  <si>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</si>
  <si>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</si>
  <si>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</si>
  <si>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</si>
  <si>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</si>
  <si>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</si>
  <si>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</si>
  <si>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</si>
  <si>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</si>
  <si>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</si>
  <si>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</si>
  <si>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</si>
  <si>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</si>
  <si>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</si>
  <si>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</si>
  <si>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</si>
  <si>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</si>
  <si>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</si>
  <si>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</si>
  <si>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</si>
  <si>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</si>
  <si>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</si>
  <si>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</si>
  <si>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</si>
  <si>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</si>
  <si>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</si>
  <si>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</si>
  <si>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</si>
  <si>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</si>
  <si>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</si>
  <si>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</si>
  <si>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</si>
  <si>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</si>
  <si>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</si>
  <si>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</si>
  <si>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</si>
  <si>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</si>
  <si>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</si>
  <si>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</si>
  <si>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</si>
  <si>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</si>
  <si>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</si>
  <si>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</si>
  <si>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</si>
  <si>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</si>
  <si>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</si>
  <si>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</si>
  <si>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</si>
  <si>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</si>
  <si>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</si>
  <si>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</si>
  <si>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</si>
  <si>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</si>
  <si>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</si>
  <si>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</si>
  <si>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</si>
  <si>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</si>
  <si>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</si>
  <si>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</si>
  <si>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</si>
  <si>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</si>
  <si>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</si>
  <si>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</si>
  <si>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</si>
  <si>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</si>
  <si>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</si>
  <si>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</si>
  <si>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</si>
  <si>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</si>
  <si>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</si>
  <si>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</si>
  <si>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</si>
  <si>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</si>
  <si>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</si>
  <si>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</si>
  <si>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</si>
  <si>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</si>
  <si>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</si>
  <si>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</si>
  <si>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</si>
  <si>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</si>
  <si>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</si>
  <si>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</si>
  <si>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</si>
  <si>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</si>
  <si>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</si>
  <si>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</si>
  <si>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</si>
  <si>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</si>
  <si>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</si>
  <si>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</si>
  <si>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</si>
  <si>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</si>
  <si>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</si>
  <si>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</si>
  <si>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</si>
  <si>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</si>
  <si>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</si>
  <si>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</si>
  <si>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</si>
  <si>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</si>
  <si>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</si>
  <si>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</si>
  <si>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</si>
  <si>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</si>
  <si>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</si>
  <si>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</si>
  <si>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</si>
  <si>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</si>
  <si>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</si>
  <si>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</si>
  <si>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</si>
  <si>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</si>
  <si>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</si>
  <si>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</si>
  <si>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</si>
  <si>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</si>
  <si>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</si>
  <si>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</si>
  <si>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</si>
  <si>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</si>
  <si>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</si>
  <si>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</si>
  <si>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</si>
  <si>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</si>
  <si>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</si>
  <si>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</si>
  <si>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</si>
  <si>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</si>
  <si>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</si>
  <si>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</si>
  <si>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</si>
  <si>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</si>
  <si>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</si>
  <si>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</si>
  <si>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</si>
  <si>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</si>
  <si>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</si>
  <si>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</si>
  <si>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</si>
  <si>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</si>
  <si>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</si>
  <si>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</si>
  <si>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</si>
  <si>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</si>
  <si>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</si>
  <si>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</si>
  <si>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</si>
  <si>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</si>
  <si>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</si>
  <si>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</si>
  <si>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</si>
  <si>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</si>
  <si>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</si>
  <si>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</si>
  <si>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</si>
  <si>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</si>
  <si>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</si>
  <si>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</si>
  <si>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</si>
  <si>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</si>
  <si>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</si>
  <si>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</si>
  <si>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</si>
  <si>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</si>
  <si>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</si>
  <si>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</si>
  <si>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</si>
  <si>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</si>
  <si>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</si>
  <si>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</si>
  <si>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</si>
  <si>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</si>
  <si>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</si>
  <si>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</si>
  <si>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</si>
  <si>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</si>
  <si>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</si>
  <si>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</si>
  <si>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</si>
  <si>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</si>
  <si>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</si>
  <si>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</si>
  <si>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</si>
  <si>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</si>
  <si>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</si>
  <si>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</si>
  <si>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</si>
  <si>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</si>
  <si>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</si>
  <si>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</si>
  <si>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</si>
  <si>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</si>
  <si>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</si>
  <si>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</si>
  <si>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</si>
  <si>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</si>
  <si>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</si>
  <si>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</si>
  <si>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</si>
  <si>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</si>
  <si>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</si>
  <si>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</si>
  <si>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</si>
  <si>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</si>
  <si>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</si>
  <si>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</si>
  <si>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</si>
  <si>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</si>
  <si>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</si>
  <si>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</si>
  <si>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</si>
  <si>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</si>
  <si>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</si>
  <si>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</si>
  <si>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</si>
  <si>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</si>
  <si>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</si>
  <si>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</si>
  <si>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</si>
  <si>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</si>
  <si>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</si>
  <si>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</si>
  <si>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</si>
  <si>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</si>
  <si>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</si>
  <si>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</si>
  <si>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</si>
  <si>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</si>
  <si>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</si>
  <si>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</si>
  <si>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</si>
  <si>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</si>
  <si>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</si>
  <si>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</si>
  <si>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</si>
  <si>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</si>
  <si>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</si>
  <si>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</si>
  <si>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</si>
  <si>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</si>
  <si>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</si>
  <si>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</si>
  <si>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</si>
  <si>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</si>
  <si>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</si>
  <si>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</si>
  <si>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</si>
  <si>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</si>
  <si>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</si>
  <si>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</si>
  <si>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</si>
  <si>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</si>
  <si>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</si>
  <si>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</si>
  <si>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</si>
  <si>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</si>
  <si>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</si>
  <si>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</si>
  <si>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</si>
  <si>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</si>
  <si>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</si>
  <si>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</si>
  <si>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</si>
  <si>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</si>
  <si>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</si>
  <si>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</si>
  <si>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</si>
  <si>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</si>
  <si>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</si>
  <si>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</si>
  <si>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</si>
  <si>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</si>
  <si>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</si>
  <si>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</si>
  <si>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</si>
  <si>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</si>
  <si>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</si>
  <si>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</si>
  <si>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</si>
  <si>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</si>
  <si>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</si>
  <si>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</si>
  <si>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</si>
  <si>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</si>
  <si>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</si>
  <si>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</si>
  <si>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</si>
  <si>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</si>
  <si>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</si>
  <si>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</si>
  <si>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</si>
  <si>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</si>
  <si>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</si>
  <si>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</si>
  <si>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</si>
  <si>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</si>
  <si>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</si>
  <si>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</si>
  <si>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</si>
  <si>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</si>
  <si>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</si>
  <si>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</si>
  <si>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</si>
  <si>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</si>
  <si>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</si>
  <si>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</si>
  <si>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</si>
  <si>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</si>
  <si>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</si>
  <si>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</si>
  <si>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</si>
  <si>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</si>
  <si>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</si>
  <si>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</si>
  <si>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</si>
  <si>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</si>
  <si>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</si>
  <si>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</si>
  <si>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</si>
  <si>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</si>
  <si>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</si>
  <si>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</si>
  <si>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</si>
  <si>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</si>
  <si>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</si>
  <si>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</si>
  <si>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</si>
  <si>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</si>
  <si>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</si>
  <si>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</si>
  <si>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</si>
  <si>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</si>
  <si>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</si>
  <si>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</si>
  <si>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</si>
  <si>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</si>
  <si>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</si>
  <si>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</si>
  <si>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</si>
  <si>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</si>
  <si>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</si>
  <si>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</si>
  <si>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</si>
  <si>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</si>
  <si>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</si>
  <si>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</si>
  <si>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</si>
  <si>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</si>
  <si>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</si>
  <si>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</si>
  <si>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</si>
  <si>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</si>
  <si>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</si>
  <si>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</si>
  <si>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</si>
  <si>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</si>
  <si>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</si>
  <si>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</si>
  <si>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</si>
  <si>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</si>
  <si>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</si>
  <si>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</si>
  <si>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</si>
  <si>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</si>
  <si>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</si>
  <si>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</si>
  <si>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</si>
  <si>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</si>
  <si>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</si>
  <si>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</si>
  <si>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</si>
  <si>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</si>
  <si>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</si>
  <si>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</si>
  <si>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</si>
  <si>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</si>
  <si>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</si>
  <si>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</si>
  <si>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</si>
  <si>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</si>
  <si>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</si>
  <si>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</si>
  <si>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</si>
  <si>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</si>
  <si>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</si>
  <si>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</si>
  <si>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</si>
  <si>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</si>
  <si>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</si>
  <si>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</si>
  <si>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</si>
  <si>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</si>
  <si>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</si>
  <si>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</si>
  <si>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</si>
  <si>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</si>
  <si>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</si>
  <si>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</si>
  <si>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</si>
  <si>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</si>
  <si>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</si>
  <si>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</si>
  <si>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</si>
  <si>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</si>
  <si>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</si>
  <si>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</si>
  <si>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</si>
  <si>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</si>
  <si>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</si>
  <si>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</si>
  <si>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</si>
  <si>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</si>
  <si>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</si>
  <si>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</si>
  <si>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</si>
  <si>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</si>
  <si>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</si>
  <si>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</si>
  <si>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</si>
  <si>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</si>
  <si>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</si>
  <si>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</si>
  <si>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</si>
  <si>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</si>
  <si>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</si>
  <si>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</si>
  <si>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</si>
  <si>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</si>
  <si>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</si>
  <si>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</si>
  <si>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</si>
  <si>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</si>
  <si>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</si>
  <si>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</si>
  <si>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</si>
  <si>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</si>
  <si>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</si>
  <si>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</si>
  <si>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</si>
  <si>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</si>
  <si>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</si>
  <si>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</si>
  <si>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</si>
  <si>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</si>
  <si>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</si>
  <si>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</si>
  <si>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</si>
  <si>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</si>
  <si>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</si>
  <si>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</si>
  <si>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</si>
  <si>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</si>
  <si>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</si>
  <si>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</si>
  <si>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</si>
  <si>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</si>
  <si>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</si>
  <si>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</si>
  <si>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</si>
  <si>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</si>
  <si>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</si>
  <si>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</si>
  <si>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</si>
  <si>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</si>
  <si>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</si>
  <si>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</si>
  <si>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</si>
  <si>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</si>
  <si>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</si>
  <si>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</si>
  <si>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</si>
  <si>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</si>
  <si>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</si>
  <si>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</si>
  <si>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</si>
  <si>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</si>
  <si>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</si>
  <si>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</si>
  <si>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</si>
  <si>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</si>
  <si>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</si>
  <si>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</si>
  <si>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</si>
  <si>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</si>
  <si>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</si>
  <si>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</si>
  <si>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</si>
  <si>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</si>
  <si>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</si>
  <si>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</si>
  <si>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</si>
  <si>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</si>
  <si>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</si>
  <si>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</si>
  <si>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</si>
  <si>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</si>
  <si>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</si>
  <si>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</si>
  <si>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</si>
  <si>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</si>
  <si>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</si>
  <si>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</si>
  <si>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</si>
  <si>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</si>
  <si>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</si>
  <si>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</si>
  <si>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</si>
  <si>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</si>
  <si>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</si>
  <si>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</si>
  <si>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</si>
  <si>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</si>
  <si>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</si>
  <si>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</si>
  <si>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</si>
  <si>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</si>
  <si>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</si>
  <si>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</si>
  <si>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</si>
  <si>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</si>
  <si>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</si>
  <si>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</si>
  <si>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</si>
  <si>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</si>
  <si>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</si>
  <si>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</si>
  <si>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</si>
  <si>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</si>
  <si>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</si>
  <si>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</si>
  <si>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</si>
  <si>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</si>
  <si>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</si>
  <si>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</si>
  <si>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</si>
  <si>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</si>
  <si>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</si>
  <si>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</si>
  <si>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</si>
  <si>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</si>
  <si>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</si>
  <si>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</si>
  <si>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</si>
  <si>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</si>
  <si>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</si>
  <si>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</si>
  <si>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</si>
  <si>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</si>
  <si>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</si>
  <si>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</si>
  <si>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</si>
  <si>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</si>
  <si>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</si>
  <si>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</si>
  <si>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</si>
  <si>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</si>
  <si>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</si>
  <si>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</si>
  <si>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</si>
  <si>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</si>
  <si>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</si>
  <si>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</si>
  <si>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</si>
  <si>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</si>
  <si>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</si>
  <si>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</si>
  <si>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</si>
  <si>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</si>
  <si>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</si>
  <si>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</si>
  <si>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</si>
  <si>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</si>
  <si>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</si>
  <si>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</si>
  <si>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</si>
  <si>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</si>
  <si>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</si>
  <si>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</si>
  <si>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</si>
  <si>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</si>
  <si>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</si>
  <si>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</si>
  <si>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</si>
  <si>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</si>
  <si>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</si>
  <si>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</si>
  <si>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</si>
  <si>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</si>
  <si>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</si>
  <si>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</si>
  <si>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</si>
  <si>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</si>
  <si>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</si>
  <si>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</si>
  <si>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</si>
  <si>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</si>
  <si>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</si>
  <si>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</si>
  <si>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</si>
  <si>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</si>
  <si>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</si>
  <si>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</si>
  <si>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</si>
  <si>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</si>
  <si>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</si>
  <si>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</si>
  <si>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</si>
  <si>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</si>
  <si>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</si>
  <si>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</si>
  <si>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</si>
  <si>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</si>
  <si>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</si>
  <si>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</si>
  <si>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</si>
  <si>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</si>
  <si>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</si>
  <si>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</si>
  <si>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</si>
  <si>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</si>
  <si>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</si>
  <si>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</si>
  <si>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</si>
  <si>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</si>
  <si>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</si>
  <si>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</si>
  <si>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</si>
  <si>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</si>
  <si>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</si>
  <si>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</si>
  <si>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</si>
  <si>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</si>
  <si>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</si>
  <si>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</si>
  <si>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</si>
  <si>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</si>
  <si>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</si>
  <si>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</si>
  <si>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</si>
  <si>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</si>
  <si>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</si>
  <si>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</si>
  <si>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</si>
  <si>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</si>
  <si>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</si>
  <si>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</si>
  <si>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</si>
  <si>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</si>
  <si>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</si>
  <si>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</si>
  <si>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</si>
  <si>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</si>
  <si>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</si>
  <si>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</si>
  <si>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</si>
  <si>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</si>
  <si>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</si>
  <si>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</si>
  <si>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</si>
  <si>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</si>
  <si>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</si>
  <si>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</si>
  <si>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</si>
  <si>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</si>
  <si>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</si>
  <si>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</si>
  <si>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</si>
  <si>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</si>
  <si>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</si>
  <si>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</si>
  <si>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</si>
  <si>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</si>
  <si>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</si>
  <si>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</si>
  <si>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</si>
  <si>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</si>
  <si>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</si>
  <si>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</si>
  <si>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</si>
  <si>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</si>
  <si>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</si>
  <si>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</si>
  <si>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</si>
  <si>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</si>
  <si>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</si>
  <si>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</si>
  <si>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</si>
  <si>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</si>
  <si>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</si>
  <si>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</si>
  <si>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</si>
  <si>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</si>
  <si>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</si>
  <si>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</si>
  <si>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</si>
  <si>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</si>
  <si>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</si>
  <si>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</si>
  <si>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</si>
  <si>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</si>
  <si>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</si>
  <si>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</si>
  <si>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</si>
  <si>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</si>
  <si>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</si>
  <si>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</si>
  <si>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</si>
  <si>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</si>
  <si>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</si>
  <si>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</si>
  <si>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</si>
  <si>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</si>
  <si>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</si>
  <si>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</si>
  <si>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</si>
  <si>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</si>
  <si>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</si>
  <si>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</si>
  <si>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</si>
  <si>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</si>
  <si>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</si>
  <si>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</si>
  <si>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</si>
  <si>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</si>
  <si>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</si>
  <si>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</si>
  <si>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</si>
  <si>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</si>
  <si>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</si>
  <si>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</si>
  <si>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</si>
  <si>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</si>
  <si>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</si>
  <si>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</si>
  <si>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</si>
  <si>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</si>
  <si>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</si>
  <si>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</si>
  <si>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</si>
  <si>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</si>
  <si>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</si>
  <si>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</si>
  <si>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</si>
  <si>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</si>
  <si>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</si>
  <si>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</si>
  <si>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</si>
  <si>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</si>
  <si>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</si>
  <si>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</si>
  <si>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</si>
  <si>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</si>
  <si>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</si>
  <si>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</si>
  <si>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</si>
  <si>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</si>
  <si>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</si>
  <si>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</si>
  <si>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</si>
  <si>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</si>
  <si>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</si>
  <si>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</si>
  <si>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</si>
  <si>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</si>
  <si>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</si>
  <si>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</si>
  <si>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</si>
  <si>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</si>
  <si>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</si>
  <si>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</si>
  <si>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</si>
  <si>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</si>
  <si>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</si>
  <si>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</si>
  <si>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</si>
  <si>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</si>
  <si>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</si>
  <si>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</si>
  <si>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</si>
  <si>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</si>
  <si>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</si>
  <si>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</si>
  <si>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</si>
  <si>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</si>
  <si>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</si>
  <si>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</si>
  <si>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</si>
  <si>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</si>
  <si>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</si>
  <si>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</si>
  <si>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</si>
  <si>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</si>
  <si>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</si>
  <si>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</si>
  <si>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</si>
  <si>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</si>
  <si>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</si>
  <si>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</si>
  <si>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</si>
  <si>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</si>
  <si>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</si>
  <si>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</si>
  <si>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</si>
  <si>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</si>
  <si>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</si>
  <si>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</si>
  <si>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</si>
  <si>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</si>
  <si>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</si>
  <si>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</si>
  <si>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</si>
  <si>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</si>
  <si>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</si>
  <si>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</si>
  <si>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</si>
  <si>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</si>
  <si>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</si>
  <si>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</si>
  <si>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</si>
  <si>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</si>
  <si>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</si>
  <si>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</si>
  <si>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</si>
  <si>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</si>
  <si>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</si>
  <si>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</si>
  <si>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</si>
  <si>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</si>
  <si>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</si>
  <si>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</si>
  <si>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</si>
  <si>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</si>
  <si>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</si>
  <si>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</si>
  <si>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</si>
  <si>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</si>
  <si>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</si>
  <si>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</si>
  <si>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</si>
  <si>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</si>
  <si>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</si>
  <si>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</si>
  <si>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</si>
  <si>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</si>
  <si>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</si>
  <si>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</si>
  <si>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</si>
  <si>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</si>
  <si>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</si>
  <si>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</si>
  <si>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</si>
  <si>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</si>
  <si>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</si>
  <si>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</si>
  <si>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</si>
  <si>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</si>
  <si>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</si>
  <si>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</si>
  <si>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</si>
  <si>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</si>
  <si>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</si>
  <si>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</si>
  <si>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</si>
  <si>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</si>
  <si>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</si>
  <si>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</si>
  <si>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</si>
  <si>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</si>
  <si>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</si>
  <si>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</si>
  <si>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</si>
  <si>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</si>
  <si>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</si>
  <si>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</si>
  <si>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</si>
  <si>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</si>
  <si>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</si>
  <si>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</si>
  <si>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</si>
  <si>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</si>
  <si>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</si>
  <si>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</si>
  <si>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</si>
  <si>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</si>
  <si>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</si>
  <si>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</si>
  <si>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</si>
  <si>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</si>
  <si>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</si>
  <si>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</si>
  <si>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</si>
  <si>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</si>
  <si>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</si>
  <si>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</si>
  <si>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</si>
  <si>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</si>
  <si>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</si>
  <si>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</si>
  <si>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</si>
  <si>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</si>
  <si>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</si>
  <si>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</si>
  <si>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</si>
  <si>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</si>
  <si>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</si>
  <si>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</si>
  <si>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</si>
  <si>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</si>
  <si>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</si>
  <si>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</si>
  <si>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</si>
  <si>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</si>
  <si>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</si>
  <si>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</si>
  <si>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</si>
  <si>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</si>
  <si>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</si>
  <si>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</si>
  <si>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</si>
  <si>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</si>
  <si>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</si>
  <si>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</si>
  <si>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</si>
  <si>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</si>
  <si>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</si>
  <si>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</si>
  <si>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</si>
  <si>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</si>
  <si>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</si>
  <si>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</si>
  <si>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</si>
  <si>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</si>
  <si>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</si>
  <si>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</si>
  <si>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</si>
  <si>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</si>
  <si>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</si>
  <si>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</si>
  <si>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</si>
  <si>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</si>
  <si>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</si>
  <si>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</si>
  <si>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</si>
  <si>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</si>
  <si>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</si>
  <si>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</si>
  <si>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</si>
  <si>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</si>
  <si>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</si>
  <si>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</si>
  <si>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</si>
  <si>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</si>
  <si>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</si>
  <si>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</si>
  <si>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</si>
  <si>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</si>
  <si>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</si>
  <si>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</si>
  <si>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</si>
  <si>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</si>
  <si>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</si>
  <si>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</si>
  <si>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</si>
  <si>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</si>
  <si>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</si>
  <si>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</si>
  <si>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</si>
  <si>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</si>
  <si>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</si>
  <si>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</si>
  <si>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</si>
  <si>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</si>
  <si>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</si>
  <si>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</si>
  <si>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</si>
  <si>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</si>
  <si>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</si>
  <si>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</si>
  <si>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</si>
  <si>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</si>
  <si>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</si>
  <si>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</si>
  <si>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</si>
  <si>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</si>
  <si>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</si>
  <si>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</si>
  <si>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</si>
  <si>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</si>
  <si>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</si>
  <si>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</si>
  <si>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</si>
  <si>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</si>
  <si>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</si>
  <si>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</si>
  <si>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</si>
  <si>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</si>
  <si>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</si>
  <si>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</si>
  <si>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</si>
  <si>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</si>
  <si>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</si>
  <si>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</si>
  <si>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</si>
  <si>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</si>
  <si>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</si>
  <si>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</si>
  <si>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</si>
  <si>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</si>
  <si>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</si>
  <si>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</si>
  <si>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</si>
  <si>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</si>
  <si>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</si>
  <si>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</si>
  <si>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</si>
  <si>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</si>
  <si>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</si>
  <si>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</si>
  <si>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</si>
  <si>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</si>
  <si>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</si>
  <si>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</si>
  <si>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</si>
  <si>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</si>
  <si>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</si>
  <si>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</si>
  <si>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</si>
  <si>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</si>
  <si>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</si>
  <si>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</si>
  <si>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</si>
  <si>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</si>
  <si>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</si>
  <si>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</si>
  <si>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</si>
  <si>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</si>
  <si>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</si>
  <si>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</si>
  <si>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</si>
  <si>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</si>
  <si>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</si>
  <si>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</si>
  <si>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</si>
  <si>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</si>
  <si>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</si>
  <si>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</si>
  <si>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</si>
  <si>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</si>
  <si>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</si>
  <si>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</si>
  <si>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</si>
  <si>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</si>
  <si>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</si>
  <si>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</si>
  <si>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</si>
  <si>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</si>
  <si>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</si>
  <si>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</si>
  <si>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</si>
  <si>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</si>
  <si>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</si>
  <si>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</si>
  <si>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</si>
  <si>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</si>
  <si>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</si>
  <si>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</si>
  <si>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</si>
  <si>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</si>
  <si>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</si>
  <si>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</si>
  <si>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</si>
  <si>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</si>
  <si>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</si>
  <si>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</si>
  <si>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</si>
  <si>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</si>
  <si>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</si>
  <si>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</si>
  <si>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</si>
  <si>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</si>
  <si>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</si>
  <si>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</si>
  <si>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</si>
  <si>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</si>
  <si>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</si>
  <si>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</si>
  <si>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</si>
  <si>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</si>
  <si>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</si>
  <si>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</si>
  <si>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</si>
  <si>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</si>
  <si>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</si>
  <si>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</si>
  <si>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</si>
  <si>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</si>
  <si>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</si>
  <si>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</si>
  <si>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</si>
  <si>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</si>
  <si>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</si>
  <si>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</si>
  <si>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</si>
  <si>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</si>
  <si>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</si>
  <si>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</si>
  <si>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</si>
  <si>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</si>
  <si>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</si>
  <si>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</si>
  <si>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</si>
  <si>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</si>
  <si>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</si>
  <si>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</si>
  <si>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</si>
  <si>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</si>
  <si>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</si>
  <si>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</si>
  <si>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</si>
  <si>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</si>
  <si>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</si>
  <si>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</si>
  <si>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</si>
  <si>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</si>
  <si>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</si>
  <si>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</si>
  <si>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</si>
  <si>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</si>
  <si>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</si>
  <si>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</si>
  <si>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</si>
  <si>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</si>
  <si>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</si>
  <si>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</si>
  <si>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</si>
  <si>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</si>
  <si>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</si>
  <si>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</si>
  <si>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</si>
  <si>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</si>
  <si>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</si>
  <si>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</si>
  <si>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</si>
  <si>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</si>
  <si>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</si>
  <si>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</si>
  <si>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</si>
  <si>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</si>
  <si>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</si>
  <si>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</si>
  <si>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</si>
  <si>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</si>
  <si>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</si>
  <si>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</si>
  <si>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</si>
  <si>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</si>
  <si>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</si>
  <si>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</si>
  <si>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</si>
  <si>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</si>
  <si>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</si>
  <si>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</si>
  <si>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</si>
  <si>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</si>
  <si>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</si>
  <si>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</si>
  <si>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</si>
  <si>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</si>
  <si>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</si>
  <si>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</si>
  <si>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</si>
  <si>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</si>
  <si>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</si>
  <si>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</si>
  <si>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</si>
  <si>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</si>
  <si>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</si>
  <si>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</si>
  <si>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</si>
  <si>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</si>
  <si>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</si>
  <si>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</si>
  <si>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</si>
  <si>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</si>
  <si>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</si>
  <si>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</si>
  <si>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</si>
  <si>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</si>
  <si>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</si>
  <si>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</si>
  <si>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</si>
  <si>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</si>
  <si>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</si>
  <si>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</si>
  <si>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</si>
  <si>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</si>
  <si>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</si>
  <si>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</si>
  <si>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</si>
  <si>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</si>
  <si>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</si>
  <si>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</si>
  <si>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</si>
  <si>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</si>
  <si>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</si>
  <si>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</si>
  <si>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</si>
  <si>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</si>
  <si>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</si>
  <si>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</si>
  <si>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</si>
  <si>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</si>
  <si>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</si>
  <si>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</si>
  <si>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</si>
  <si>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</si>
  <si>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</si>
  <si>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</si>
  <si>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</si>
  <si>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</si>
  <si>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</si>
  <si>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</si>
  <si>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</si>
  <si>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</si>
  <si>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</si>
  <si>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</si>
  <si>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</si>
  <si>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</si>
  <si>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</si>
  <si>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</si>
  <si>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</si>
  <si>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</si>
  <si>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</si>
  <si>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</si>
  <si>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</si>
  <si>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</si>
  <si>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</si>
  <si>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</si>
  <si>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</si>
  <si>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</si>
  <si>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</si>
  <si>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</si>
  <si>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</si>
  <si>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</si>
  <si>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</si>
  <si>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</si>
  <si>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</si>
  <si>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</si>
  <si>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</si>
  <si>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</si>
  <si>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</si>
  <si>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</si>
  <si>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</si>
  <si>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</si>
  <si>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</si>
  <si>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</si>
  <si>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</si>
  <si>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</si>
  <si>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</si>
  <si>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</si>
  <si>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</si>
  <si>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</si>
  <si>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</si>
  <si>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</si>
  <si>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</si>
  <si>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</si>
  <si>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</si>
  <si>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</si>
  <si>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</si>
  <si>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</si>
  <si>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</si>
  <si>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</si>
  <si>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</si>
  <si>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</si>
  <si>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</si>
  <si>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</si>
  <si>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</si>
  <si>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</si>
  <si>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</si>
  <si>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</si>
  <si>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</si>
  <si>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</si>
  <si>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</si>
  <si>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</si>
  <si>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</si>
  <si>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</si>
  <si>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</si>
  <si>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</si>
  <si>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</si>
  <si>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</si>
  <si>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</si>
  <si>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</si>
  <si>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</si>
  <si>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</si>
  <si>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</si>
  <si>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</si>
  <si>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</si>
  <si>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</si>
  <si>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</si>
  <si>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</si>
  <si>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</si>
  <si>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</si>
  <si>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</si>
  <si>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</si>
  <si>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</si>
  <si>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</si>
  <si>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</si>
  <si>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</si>
  <si>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</si>
  <si>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</si>
  <si>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</si>
  <si>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</si>
  <si>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</si>
  <si>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</si>
  <si>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</si>
  <si>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</si>
  <si>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</si>
  <si>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</si>
  <si>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</si>
  <si>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</si>
  <si>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</si>
  <si>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</si>
  <si>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</si>
  <si>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</si>
  <si>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</si>
  <si>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</si>
  <si>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</si>
  <si>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</si>
  <si>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</si>
  <si>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</si>
  <si>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</si>
  <si>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</si>
  <si>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</si>
  <si>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</si>
  <si>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</si>
  <si>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</si>
  <si>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</si>
  <si>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</si>
  <si>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</si>
  <si>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</si>
  <si>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</si>
  <si>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</si>
  <si>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</si>
  <si>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</si>
  <si>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</si>
  <si>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</si>
  <si>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</si>
  <si>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</si>
  <si>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</si>
  <si>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</si>
  <si>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</si>
  <si>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</si>
  <si>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</si>
  <si>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</si>
  <si>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</si>
  <si>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</si>
  <si>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</si>
  <si>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</si>
  <si>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</si>
  <si>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</si>
  <si>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</si>
  <si>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</si>
  <si>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</si>
  <si>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</si>
  <si>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</si>
  <si>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</si>
  <si>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</si>
  <si>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</si>
  <si>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</si>
  <si>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</si>
  <si>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</si>
  <si>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</si>
  <si>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</si>
  <si>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</si>
  <si>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</si>
  <si>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</si>
  <si>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</si>
  <si>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</si>
  <si>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</si>
  <si>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</si>
  <si>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</si>
  <si>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</si>
  <si>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</si>
  <si>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</si>
  <si>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</si>
  <si>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</si>
  <si>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</si>
  <si>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</si>
  <si>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</si>
  <si>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</si>
  <si>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</si>
  <si>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</si>
  <si>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</si>
  <si>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</si>
  <si>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</si>
  <si>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</si>
  <si>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</si>
  <si>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</si>
  <si>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</si>
  <si>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</si>
  <si>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</si>
  <si>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</si>
  <si>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</si>
  <si>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</si>
  <si>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</si>
  <si>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</si>
  <si>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</si>
  <si>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</si>
  <si>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</si>
  <si>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</si>
  <si>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</si>
  <si>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</si>
  <si>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</si>
  <si>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</si>
  <si>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</si>
  <si>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</si>
  <si>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</si>
  <si>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</si>
  <si>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</si>
  <si>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</si>
  <si>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</si>
  <si>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</si>
  <si>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</si>
  <si>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</si>
  <si>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</si>
  <si>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</si>
  <si>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</si>
  <si>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</si>
  <si>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</si>
  <si>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</si>
  <si>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</si>
  <si>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</si>
  <si>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</si>
  <si>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</si>
  <si>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</si>
  <si>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</si>
  <si>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</si>
  <si>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</si>
  <si>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</si>
  <si>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</si>
  <si>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</si>
  <si>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</si>
  <si>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</si>
  <si>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</si>
  <si>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</si>
  <si>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</si>
  <si>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</si>
  <si>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</si>
  <si>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</si>
  <si>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</si>
  <si>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</si>
  <si>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</si>
  <si>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</si>
  <si>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</si>
  <si>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</si>
  <si>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</si>
  <si>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</si>
  <si>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</si>
  <si>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</si>
  <si>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</si>
  <si>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</si>
  <si>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</si>
  <si>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</si>
  <si>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</si>
  <si>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</si>
  <si>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</si>
  <si>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</si>
  <si>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</si>
  <si>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</si>
  <si>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</si>
  <si>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</si>
  <si>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</si>
  <si>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</si>
  <si>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</si>
  <si>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</si>
  <si>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</si>
  <si>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</si>
  <si>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</si>
  <si>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</si>
  <si>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</si>
  <si>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</si>
  <si>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</si>
  <si>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</si>
  <si>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</si>
  <si>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</si>
  <si>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</si>
  <si>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</si>
  <si>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</si>
  <si>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</si>
  <si>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</si>
  <si>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</si>
  <si>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</si>
  <si>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</si>
  <si>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</si>
  <si>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</si>
  <si>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</si>
  <si>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</si>
  <si>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</si>
  <si>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</si>
  <si>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</si>
  <si>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</si>
  <si>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</si>
  <si>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</si>
  <si>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</si>
  <si>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</si>
  <si>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</si>
  <si>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</si>
  <si>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</si>
  <si>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</si>
  <si>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</si>
  <si>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</si>
  <si>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</si>
  <si>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</si>
  <si>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</si>
  <si>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</si>
  <si>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</si>
  <si>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</si>
  <si>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</si>
  <si>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</si>
  <si>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</si>
  <si>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</si>
  <si>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</si>
  <si>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</si>
  <si>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</si>
  <si>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</si>
  <si>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</si>
  <si>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</si>
  <si>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</si>
  <si>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</si>
  <si>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</si>
  <si>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</si>
  <si>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</si>
  <si>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</si>
  <si>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</si>
  <si>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</si>
  <si>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</si>
  <si>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</si>
  <si>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</si>
  <si>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</si>
  <si>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</si>
  <si>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</si>
  <si>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</si>
  <si>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</si>
  <si>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</si>
  <si>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</si>
  <si>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</si>
  <si>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</si>
  <si>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</si>
  <si>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</si>
  <si>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</si>
  <si>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</si>
  <si>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</si>
  <si>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</si>
  <si>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</si>
  <si>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</si>
  <si>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</si>
  <si>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</si>
  <si>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</si>
  <si>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</si>
  <si>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</si>
  <si>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</si>
  <si>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</si>
  <si>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</si>
  <si>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</si>
  <si>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</si>
  <si>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</si>
  <si>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</si>
  <si>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</si>
  <si>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</si>
  <si>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</si>
  <si>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</si>
  <si>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</si>
  <si>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</si>
  <si>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</si>
  <si>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</si>
  <si>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</si>
  <si>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</si>
  <si>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</si>
  <si>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</si>
  <si>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</si>
  <si>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</si>
  <si>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</si>
  <si>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</si>
  <si>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</si>
  <si>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</si>
  <si>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</si>
  <si>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</si>
  <si>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</si>
  <si>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</si>
  <si>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</si>
  <si>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</si>
  <si>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</si>
  <si>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</si>
  <si>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</si>
  <si>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</si>
  <si>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</si>
  <si>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</si>
  <si>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</si>
  <si>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</si>
  <si>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</si>
  <si>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</si>
  <si>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</si>
  <si>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</si>
  <si>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</si>
  <si>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</si>
  <si>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</si>
  <si>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</si>
  <si>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</si>
  <si>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</si>
  <si>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</si>
  <si>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</si>
  <si>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</si>
  <si>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</si>
  <si>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</si>
  <si>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</si>
  <si>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</si>
  <si>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</si>
  <si>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</si>
  <si>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</si>
  <si>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</si>
  <si>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</si>
  <si>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</si>
  <si>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</si>
  <si>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</si>
  <si>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</si>
  <si>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</si>
  <si>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</si>
  <si>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</si>
  <si>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</si>
  <si>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</si>
  <si>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</si>
  <si>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</si>
  <si>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</si>
  <si>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</si>
  <si>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</si>
  <si>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</si>
  <si>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</si>
  <si>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</si>
  <si>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</si>
  <si>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</si>
  <si>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</si>
  <si>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</si>
  <si>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</si>
  <si>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</si>
  <si>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</si>
  <si>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</si>
  <si>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</si>
  <si>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</si>
  <si>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</si>
  <si>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</si>
  <si>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</si>
  <si>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</si>
  <si>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</si>
  <si>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</si>
  <si>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</si>
  <si>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</si>
  <si>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</si>
  <si>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</si>
  <si>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</si>
  <si>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</si>
  <si>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</si>
  <si>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</si>
  <si>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</si>
  <si>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</si>
  <si>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</si>
  <si>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</si>
  <si>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</si>
  <si>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</si>
  <si>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</si>
  <si>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</si>
  <si>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</si>
  <si>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</si>
  <si>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</si>
  <si>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</si>
  <si>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</si>
  <si>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</si>
  <si>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</si>
  <si>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</si>
  <si>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</si>
  <si>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</si>
  <si>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</si>
  <si>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</si>
  <si>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</si>
  <si>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</si>
  <si>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</si>
  <si>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</si>
  <si>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</si>
  <si>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</si>
  <si>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</si>
  <si>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</si>
  <si>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</si>
  <si>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</si>
  <si>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</si>
  <si>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</si>
  <si>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</si>
  <si>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</si>
  <si>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</si>
  <si>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</si>
  <si>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</si>
  <si>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</si>
  <si>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</si>
  <si>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</si>
  <si>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</si>
  <si>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</si>
  <si>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</si>
  <si>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</si>
  <si>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</si>
  <si>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</si>
  <si>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</si>
  <si>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</si>
  <si>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</si>
  <si>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</si>
  <si>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</si>
  <si>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</si>
  <si>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</si>
  <si>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</si>
  <si>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</si>
  <si>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</si>
  <si>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</si>
  <si>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</si>
  <si>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</si>
  <si>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</si>
  <si>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</si>
  <si>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</si>
  <si>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</si>
  <si>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</si>
  <si>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</si>
  <si>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</si>
  <si>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</si>
  <si>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</si>
  <si>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</si>
  <si>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</si>
  <si>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</si>
  <si>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</si>
  <si>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</si>
  <si>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</si>
  <si>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</si>
  <si>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</si>
  <si>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</si>
  <si>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</si>
  <si>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</si>
  <si>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</si>
  <si>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</si>
  <si>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</si>
  <si>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</si>
  <si>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</si>
  <si>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</si>
  <si>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</si>
  <si>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</si>
  <si>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</si>
  <si>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</si>
  <si>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</si>
  <si>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</si>
  <si>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</si>
  <si>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</si>
  <si>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</si>
  <si>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</si>
  <si>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</si>
  <si>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</si>
  <si>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</si>
  <si>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</si>
  <si>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</si>
  <si>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</si>
  <si>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</si>
  <si>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</si>
  <si>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</si>
  <si>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</si>
  <si>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</si>
  <si>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</si>
  <si>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</si>
  <si>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</si>
  <si>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</si>
  <si>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</si>
  <si>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</si>
  <si>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</si>
  <si>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</si>
  <si>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</si>
  <si>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</si>
  <si>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</si>
  <si>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</si>
  <si>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</si>
  <si>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</si>
  <si>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</si>
  <si>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</si>
  <si>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</si>
  <si>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</si>
  <si>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</si>
  <si>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</si>
  <si>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</si>
  <si>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</si>
  <si>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</si>
  <si>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</si>
  <si>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</si>
  <si>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</si>
  <si>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</si>
  <si>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</si>
  <si>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</si>
  <si>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</si>
  <si>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</si>
  <si>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</si>
  <si>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</si>
  <si>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</si>
  <si>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</si>
  <si>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</si>
  <si>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</si>
  <si>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</si>
  <si>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</si>
  <si>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</si>
  <si>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</si>
  <si>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</si>
  <si>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</si>
  <si>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</si>
  <si>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</si>
  <si>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</si>
  <si>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</si>
  <si>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</si>
  <si>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</si>
  <si>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</si>
  <si>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</si>
  <si>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</si>
  <si>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</si>
  <si>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</si>
  <si>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</si>
  <si>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</si>
  <si>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</si>
  <si>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</si>
  <si>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</si>
  <si>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</si>
  <si>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</si>
  <si>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</si>
  <si>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</si>
  <si>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</si>
  <si>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</si>
  <si>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</si>
  <si>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</si>
  <si>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</si>
  <si>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</si>
  <si>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</si>
  <si>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</si>
  <si>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</si>
  <si>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</si>
  <si>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</si>
  <si>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</si>
  <si>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</si>
  <si>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</si>
  <si>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</si>
  <si>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</si>
  <si>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</si>
  <si>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</si>
  <si>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</si>
  <si>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</si>
  <si>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</si>
  <si>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</si>
  <si>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</si>
  <si>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</si>
  <si>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</si>
  <si>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</si>
  <si>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</si>
  <si>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</si>
  <si>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</si>
  <si>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</si>
  <si>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</si>
  <si>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</si>
  <si>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</si>
  <si>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</si>
  <si>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</si>
  <si>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</si>
  <si>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</si>
  <si>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</si>
  <si>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</si>
  <si>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</si>
  <si>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</si>
  <si>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</si>
  <si>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</si>
  <si>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</si>
  <si>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</si>
  <si>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</si>
  <si>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</si>
  <si>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</si>
  <si>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</si>
  <si>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</si>
  <si>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</si>
  <si>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</si>
  <si>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</si>
  <si>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</si>
  <si>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</si>
  <si>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</si>
  <si>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</si>
  <si>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</si>
  <si>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</si>
  <si>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</si>
  <si>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</si>
  <si>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</si>
  <si>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</si>
  <si>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</si>
  <si>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</si>
  <si>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</si>
  <si>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</si>
  <si>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</si>
  <si>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</si>
  <si>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</si>
  <si>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</si>
  <si>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</si>
  <si>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</si>
  <si>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</si>
  <si>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</si>
  <si>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</si>
  <si>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</si>
  <si>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</si>
  <si>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</si>
  <si>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</si>
  <si>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</si>
  <si>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</si>
  <si>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</si>
  <si>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</si>
  <si>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</si>
  <si>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</si>
  <si>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</si>
  <si>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</si>
  <si>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</si>
  <si>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</si>
  <si>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</si>
  <si>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</si>
  <si>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</si>
  <si>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</si>
  <si>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</si>
  <si>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</si>
  <si>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</si>
  <si>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</si>
  <si>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</si>
  <si>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</si>
  <si>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</si>
  <si>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</si>
  <si>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</si>
  <si>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</si>
  <si>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</si>
  <si>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</si>
  <si>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</si>
  <si>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</si>
  <si>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</si>
  <si>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</si>
  <si>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</si>
  <si>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</si>
  <si>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</si>
  <si>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</si>
  <si>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</si>
  <si>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</si>
  <si>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</si>
  <si>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</si>
  <si>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</si>
  <si>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</si>
  <si>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</si>
  <si>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</si>
  <si>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</si>
  <si>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</si>
  <si>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</si>
  <si>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</si>
  <si>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</si>
  <si>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</si>
  <si>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</si>
  <si>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</si>
  <si>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</si>
  <si>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</si>
  <si>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</si>
  <si>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</si>
  <si>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</si>
  <si>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</si>
  <si>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</si>
  <si>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</si>
  <si>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</si>
  <si>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</si>
  <si>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</si>
  <si>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</si>
  <si>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</si>
  <si>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</si>
  <si>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</si>
  <si>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</si>
  <si>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</si>
  <si>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</si>
  <si>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</si>
  <si>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</si>
  <si>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</si>
  <si>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</si>
  <si>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</si>
  <si>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</si>
  <si>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</si>
  <si>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</si>
  <si>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</si>
  <si>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</si>
  <si>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</si>
  <si>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</si>
  <si>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</si>
  <si>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</si>
  <si>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</si>
  <si>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</si>
  <si>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</si>
  <si>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</si>
  <si>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</si>
  <si>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</si>
  <si>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</si>
  <si>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</si>
  <si>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</si>
  <si>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</si>
  <si>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</si>
  <si>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</si>
  <si>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</si>
  <si>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</si>
  <si>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</si>
  <si>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</si>
  <si>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</si>
  <si>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</si>
  <si>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</si>
  <si>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</si>
  <si>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</si>
  <si>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</si>
  <si>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</si>
  <si>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</si>
  <si>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</si>
  <si>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</si>
  <si>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</si>
  <si>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</si>
  <si>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</si>
  <si>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</si>
  <si>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</si>
  <si>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</si>
  <si>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</si>
  <si>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</si>
  <si>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</si>
  <si>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</si>
  <si>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</si>
  <si>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</si>
  <si>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</si>
  <si>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</si>
  <si>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</si>
  <si>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</si>
  <si>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</si>
  <si>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</si>
  <si>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</si>
  <si>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</si>
  <si>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</si>
  <si>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</si>
  <si>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</si>
  <si>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</si>
  <si>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</si>
  <si>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</si>
  <si>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</si>
  <si>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</si>
  <si>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</si>
  <si>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</si>
  <si>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</si>
  <si>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</si>
  <si>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</si>
  <si>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</si>
  <si>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</si>
  <si>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</si>
  <si>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</si>
  <si>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</si>
  <si>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</si>
  <si>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</si>
  <si>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</si>
  <si>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</si>
  <si>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</si>
  <si>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</si>
  <si>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</si>
  <si>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</si>
  <si>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</si>
  <si>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</si>
  <si>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</si>
  <si>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</si>
  <si>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</si>
  <si>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</si>
  <si>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</si>
  <si>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</si>
  <si>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</si>
  <si>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</si>
  <si>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</si>
  <si>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</si>
  <si>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</si>
  <si>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</si>
  <si>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</si>
  <si>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</si>
  <si>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</si>
  <si>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</si>
  <si>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</si>
  <si>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</si>
  <si>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</si>
  <si>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</si>
  <si>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</si>
  <si>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</si>
  <si>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</si>
  <si>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</si>
  <si>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</si>
  <si>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</si>
  <si>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</si>
  <si>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</si>
  <si>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</si>
  <si>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</si>
  <si>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</si>
  <si>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</si>
  <si>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</si>
  <si>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</si>
  <si>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</si>
  <si>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</si>
  <si>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</si>
  <si>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</si>
  <si>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</si>
  <si>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</si>
  <si>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</si>
  <si>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</si>
  <si>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</si>
  <si>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</si>
  <si>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</si>
  <si>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</si>
  <si>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</si>
  <si>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</si>
  <si>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</si>
  <si>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</si>
  <si>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</si>
  <si>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</si>
  <si>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</si>
  <si>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</si>
  <si>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</si>
  <si>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</si>
  <si>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</si>
  <si>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</si>
  <si>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</si>
  <si>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</si>
  <si>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</si>
  <si>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</si>
  <si>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</si>
  <si>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</si>
  <si>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</si>
  <si>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</si>
  <si>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</si>
  <si>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</si>
  <si>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</si>
  <si>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</si>
  <si>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</si>
  <si>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</si>
  <si>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</si>
  <si>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</si>
  <si>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</si>
  <si>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</si>
  <si>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</si>
  <si>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</si>
  <si>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</si>
  <si>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</si>
  <si>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</si>
  <si>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</si>
  <si>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</si>
  <si>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</si>
  <si>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</si>
  <si>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</si>
  <si>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</si>
  <si>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</si>
  <si>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</si>
  <si>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</si>
  <si>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</si>
  <si>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</si>
  <si>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</si>
  <si>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</si>
  <si>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</si>
  <si>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</si>
  <si>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</si>
  <si>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</si>
  <si>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</si>
  <si>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</si>
  <si>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</si>
  <si>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</si>
  <si>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</si>
  <si>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</si>
  <si>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</si>
  <si>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</si>
  <si>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</si>
  <si>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</si>
  <si>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</si>
  <si>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</si>
  <si>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</si>
  <si>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</si>
  <si>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</si>
  <si>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</si>
  <si>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</si>
  <si>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</si>
  <si>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</si>
  <si>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</si>
  <si>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</si>
  <si>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</si>
  <si>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</si>
  <si>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</si>
  <si>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</si>
  <si>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</si>
  <si>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</si>
  <si>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</si>
  <si>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</si>
  <si>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</si>
  <si>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</si>
  <si>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</si>
  <si>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</si>
  <si>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</si>
  <si>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</si>
  <si>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</si>
  <si>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</si>
  <si>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</si>
  <si>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</si>
  <si>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</si>
  <si>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</si>
  <si>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</si>
  <si>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</si>
  <si>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</si>
  <si>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</si>
  <si>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</si>
  <si>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</si>
  <si>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</si>
  <si>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</si>
  <si>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</si>
  <si>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</si>
  <si>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</si>
  <si>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</si>
  <si>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</si>
  <si>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</si>
  <si>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</si>
  <si>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</si>
  <si>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</si>
  <si>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</si>
  <si>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</si>
  <si>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</si>
  <si>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</si>
  <si>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</si>
  <si>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</si>
  <si>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</si>
  <si>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</si>
  <si>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</si>
  <si>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</si>
  <si>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</si>
  <si>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</si>
  <si>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</si>
  <si>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</si>
  <si>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</si>
  <si>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</si>
  <si>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</si>
  <si>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</si>
  <si>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</si>
  <si>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</si>
  <si>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</si>
  <si>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</si>
  <si>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</si>
  <si>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</si>
  <si>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</si>
  <si>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</si>
  <si>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</si>
  <si>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</si>
  <si>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</si>
  <si>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</si>
  <si>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</si>
  <si>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</si>
  <si>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</si>
  <si>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</si>
  <si>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</si>
  <si>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</si>
  <si>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</si>
  <si>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</si>
  <si>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</si>
  <si>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</si>
  <si>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</si>
  <si>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</si>
  <si>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</si>
  <si>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</si>
  <si>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</si>
  <si>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</si>
  <si>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</si>
  <si>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</si>
  <si>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</si>
  <si>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</si>
  <si>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</si>
  <si>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</si>
  <si>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</si>
  <si>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</si>
  <si>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</si>
  <si>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</si>
  <si>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</si>
  <si>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</si>
  <si>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</si>
  <si>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</si>
  <si>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</si>
  <si>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</si>
  <si>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</si>
  <si>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</si>
  <si>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</si>
  <si>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</si>
  <si>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</si>
  <si>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</si>
  <si>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</si>
  <si>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</si>
  <si>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</si>
  <si>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</si>
  <si>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</si>
  <si>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</si>
  <si>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</si>
  <si>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</si>
  <si>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</si>
  <si>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</si>
  <si>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</si>
  <si>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</si>
  <si>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</si>
  <si>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</si>
  <si>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</si>
  <si>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</si>
  <si>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</si>
  <si>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</si>
  <si>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</si>
  <si>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</si>
  <si>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</si>
  <si>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</si>
  <si>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</si>
  <si>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</si>
  <si>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</si>
  <si>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</si>
  <si>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</si>
  <si>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</si>
  <si>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</si>
  <si>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</si>
  <si>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</si>
  <si>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</si>
  <si>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</si>
  <si>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</si>
  <si>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</si>
  <si>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</si>
  <si>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</si>
  <si>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</si>
  <si>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</si>
  <si>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</si>
  <si>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</si>
  <si>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</si>
  <si>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</si>
  <si>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</si>
  <si>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</si>
  <si>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</si>
  <si>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</si>
  <si>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</si>
  <si>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</si>
  <si>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</si>
  <si>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</si>
  <si>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</si>
  <si>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</si>
  <si>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</si>
  <si>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</si>
  <si>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</si>
  <si>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</si>
  <si>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</si>
  <si>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</si>
  <si>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</si>
  <si>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</si>
  <si>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</si>
  <si>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</si>
  <si>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</si>
  <si>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</si>
  <si>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</si>
  <si>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</si>
  <si>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</si>
  <si>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</si>
  <si>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</si>
  <si>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</si>
  <si>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</si>
  <si>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</si>
  <si>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</si>
  <si>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</si>
  <si>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</si>
  <si>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</si>
  <si>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</si>
  <si>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</si>
  <si>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</si>
  <si>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</si>
  <si>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</si>
  <si>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</si>
  <si>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</si>
  <si>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</si>
  <si>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</si>
  <si>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</si>
  <si>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</si>
  <si>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</si>
  <si>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</si>
  <si>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</si>
  <si>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</si>
  <si>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</si>
  <si>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</si>
  <si>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</si>
  <si>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</si>
  <si>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</si>
  <si>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</si>
  <si>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</si>
  <si>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</si>
  <si>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</si>
  <si>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</si>
  <si>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</si>
  <si>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</si>
  <si>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</si>
  <si>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</si>
  <si>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</si>
  <si>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</si>
  <si>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</si>
  <si>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</si>
  <si>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</si>
  <si>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</si>
  <si>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</si>
  <si>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</si>
  <si>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</si>
  <si>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</si>
  <si>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</si>
  <si>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</si>
  <si>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</si>
  <si>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</si>
  <si>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</si>
  <si>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</si>
  <si>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</si>
  <si>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</si>
  <si>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</si>
  <si>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</si>
  <si>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</si>
  <si>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</si>
  <si>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</si>
  <si>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</si>
  <si>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</si>
  <si>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</si>
  <si>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</si>
  <si>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</si>
  <si>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</si>
  <si>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</si>
  <si>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</si>
  <si>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</si>
  <si>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</si>
  <si>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</si>
  <si>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</si>
  <si>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</si>
  <si>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</si>
  <si>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</si>
  <si>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</si>
  <si>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</si>
  <si>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</si>
  <si>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</si>
  <si>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</si>
  <si>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</si>
  <si>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</si>
  <si>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</si>
  <si>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</si>
  <si>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</si>
  <si>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</si>
  <si>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</si>
  <si>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</si>
  <si>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</si>
  <si>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</si>
  <si>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</si>
  <si>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</si>
  <si>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</si>
  <si>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</si>
  <si>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</si>
  <si>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</si>
  <si>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</si>
  <si>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</si>
  <si>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</si>
  <si>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</si>
  <si>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</si>
  <si>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</si>
  <si>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</si>
  <si>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</si>
  <si>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</si>
  <si>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</si>
  <si>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</si>
  <si>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</si>
  <si>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</si>
  <si>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</si>
  <si>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</si>
  <si>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</si>
  <si>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</si>
  <si>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</si>
  <si>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</si>
  <si>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</si>
  <si>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</si>
  <si>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</si>
  <si>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</si>
  <si>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</si>
  <si>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</si>
  <si>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</si>
  <si>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</si>
  <si>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</si>
  <si>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</si>
  <si>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</si>
  <si>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</si>
  <si>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</si>
  <si>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</si>
  <si>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</si>
  <si>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</si>
  <si>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</si>
  <si>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</si>
  <si>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</si>
  <si>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</si>
  <si>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</si>
  <si>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</si>
  <si>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</si>
  <si>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</si>
  <si>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</si>
  <si>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</si>
  <si>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</si>
  <si>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</si>
  <si>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</si>
  <si>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</si>
  <si>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</si>
  <si>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</si>
  <si>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</si>
  <si>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</si>
  <si>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</si>
  <si>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</si>
  <si>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</si>
  <si>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</si>
  <si>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</si>
  <si>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</si>
  <si>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</si>
  <si>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</si>
  <si>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</si>
  <si>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</si>
  <si>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</si>
  <si>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</si>
  <si>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</si>
  <si>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</si>
  <si>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</si>
  <si>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</si>
  <si>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</si>
  <si>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</si>
  <si>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</si>
  <si>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</si>
  <si>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</si>
  <si>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</si>
  <si>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</si>
  <si>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</si>
  <si>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</si>
  <si>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</si>
  <si>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</si>
  <si>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</si>
  <si>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</si>
  <si>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</si>
  <si>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</si>
  <si>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</si>
  <si>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</si>
  <si>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</si>
  <si>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</si>
  <si>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</si>
  <si>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</si>
  <si>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</si>
  <si>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</si>
  <si>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</si>
  <si>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</si>
  <si>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</si>
  <si>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</si>
  <si>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</si>
  <si>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</si>
  <si>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</si>
  <si>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</si>
  <si>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</si>
  <si>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</si>
  <si>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</si>
  <si>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</si>
  <si>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</si>
  <si>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</si>
  <si>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</si>
  <si>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</si>
  <si>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</si>
  <si>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</si>
  <si>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</si>
  <si>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</si>
  <si>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</si>
  <si>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</si>
  <si>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</si>
  <si>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</si>
  <si>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</si>
  <si>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</si>
  <si>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</si>
  <si>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</si>
  <si>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</si>
  <si>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</si>
  <si>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</si>
  <si>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</si>
  <si>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</si>
  <si>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</si>
  <si>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</si>
  <si>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</si>
  <si>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</si>
  <si>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</si>
  <si>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</si>
  <si>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</si>
  <si>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</si>
  <si>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</si>
  <si>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</si>
  <si>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</si>
  <si>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</si>
  <si>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</si>
  <si>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</si>
  <si>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</si>
  <si>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</si>
  <si>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</si>
  <si>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</si>
  <si>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</si>
  <si>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</si>
  <si>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</si>
  <si>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</si>
  <si>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</si>
  <si>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</si>
  <si>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</si>
  <si>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</si>
  <si>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</si>
  <si>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</si>
  <si>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</si>
  <si>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</si>
  <si>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</si>
  <si>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</si>
  <si>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</si>
  <si>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</si>
  <si>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</si>
  <si>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</si>
  <si>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</si>
  <si>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</si>
  <si>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</si>
  <si>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</si>
  <si>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</si>
  <si>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</si>
  <si>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</si>
  <si>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</si>
  <si>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</si>
  <si>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</si>
  <si>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</si>
  <si>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</si>
  <si>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</si>
  <si>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</si>
  <si>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</si>
  <si>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</si>
  <si>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</si>
  <si>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</si>
  <si>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</si>
  <si>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</si>
  <si>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</si>
  <si>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</si>
  <si>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</si>
  <si>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</si>
  <si>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</si>
  <si>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</si>
  <si>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</si>
  <si>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</si>
  <si>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</si>
  <si>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</si>
  <si>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</si>
  <si>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</si>
  <si>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</si>
  <si>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</si>
  <si>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</si>
  <si>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</si>
  <si>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</si>
  <si>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</si>
  <si>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</si>
  <si>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</si>
  <si>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</si>
  <si>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</si>
  <si>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</si>
  <si>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</si>
  <si>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</si>
  <si>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</si>
  <si>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</si>
  <si>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</si>
  <si>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</si>
  <si>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</si>
  <si>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</si>
  <si>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</si>
  <si>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</si>
  <si>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</si>
  <si>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</si>
  <si>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</si>
  <si>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</si>
  <si>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</si>
  <si>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</si>
  <si>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</si>
  <si>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</si>
  <si>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</si>
  <si>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</si>
  <si>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</si>
  <si>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</si>
  <si>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</si>
  <si>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</si>
  <si>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</si>
  <si>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</si>
  <si>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</si>
  <si>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</si>
  <si>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</si>
  <si>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</si>
  <si>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</si>
  <si>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</si>
  <si>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</si>
  <si>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</si>
  <si>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</si>
  <si>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</si>
  <si>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</si>
  <si>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</si>
  <si>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</si>
  <si>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</si>
  <si>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</si>
  <si>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</si>
  <si>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</si>
  <si>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</si>
  <si>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</si>
  <si>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</si>
  <si>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</si>
  <si>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</si>
  <si>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</si>
  <si>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</si>
  <si>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</si>
  <si>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</si>
  <si>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</si>
  <si>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</si>
  <si>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</si>
  <si>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</si>
  <si>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</si>
  <si>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</si>
  <si>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</si>
  <si>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</si>
  <si>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</si>
  <si>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</si>
  <si>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</si>
  <si>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</si>
  <si>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</si>
  <si>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</si>
  <si>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</si>
  <si>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</si>
  <si>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</si>
  <si>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</si>
  <si>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</si>
  <si>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</si>
  <si>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</si>
  <si>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</si>
  <si>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</si>
  <si>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</si>
  <si>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</si>
  <si>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</si>
  <si>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</si>
  <si>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</si>
  <si>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</si>
  <si>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</si>
  <si>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</si>
  <si>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</si>
  <si>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</si>
  <si>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</si>
  <si>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</si>
  <si>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</si>
  <si>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</si>
  <si>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</si>
  <si>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</si>
  <si>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</si>
  <si>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</si>
  <si>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</si>
  <si>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</si>
  <si>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</si>
  <si>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</si>
  <si>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</si>
  <si>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</si>
  <si>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</si>
  <si>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</si>
  <si>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</si>
  <si>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</si>
  <si>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</si>
  <si>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</si>
  <si>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</si>
  <si>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</si>
  <si>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</si>
  <si>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</si>
  <si>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</si>
  <si>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</si>
  <si>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</si>
  <si>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</si>
  <si>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</si>
  <si>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</si>
  <si>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</si>
  <si>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</si>
  <si>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</si>
  <si>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</si>
  <si>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</si>
  <si>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</si>
  <si>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</si>
  <si>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</si>
  <si>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</si>
  <si>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</si>
  <si>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</si>
  <si>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</si>
  <si>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</si>
  <si>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</si>
  <si>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</si>
  <si>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</si>
  <si>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</si>
  <si>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</si>
  <si>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</si>
  <si>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</si>
  <si>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</si>
  <si>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</si>
  <si>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</si>
  <si>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</si>
  <si>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</si>
  <si>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</si>
  <si>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</si>
  <si>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</si>
  <si>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</si>
  <si>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</si>
  <si>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</si>
  <si>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</si>
  <si>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</si>
  <si>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</si>
  <si>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</si>
  <si>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</si>
  <si>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</si>
  <si>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</si>
  <si>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</si>
  <si>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</si>
  <si>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</si>
  <si>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</si>
  <si>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</si>
  <si>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</si>
  <si>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</si>
  <si>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</si>
  <si>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</si>
  <si>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</si>
  <si>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</si>
  <si>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</si>
  <si>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</si>
  <si>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</si>
  <si>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</si>
  <si>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</si>
  <si>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</si>
  <si>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</si>
  <si>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</si>
  <si>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</si>
  <si>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</si>
  <si>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</si>
  <si>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</si>
  <si>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</si>
  <si>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</si>
  <si>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</si>
  <si>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</si>
  <si>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</si>
  <si>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</si>
  <si>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</si>
  <si>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</si>
  <si>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</si>
  <si>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</si>
  <si>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</si>
  <si>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</si>
  <si>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</si>
  <si>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</si>
  <si>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</si>
  <si>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</si>
  <si>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</si>
  <si>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</si>
  <si>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</si>
  <si>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</si>
  <si>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</si>
  <si>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</si>
  <si>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</si>
  <si>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</si>
  <si>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</si>
  <si>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</si>
  <si>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</si>
  <si>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</si>
  <si>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</si>
  <si>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</si>
  <si>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</si>
  <si>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</si>
  <si>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</si>
  <si>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</si>
  <si>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</si>
  <si>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</si>
  <si>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</si>
  <si>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</si>
  <si>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</si>
  <si>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</si>
  <si>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</si>
  <si>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</si>
  <si>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</si>
  <si>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</si>
  <si>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</si>
  <si>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</si>
  <si>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</si>
  <si>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</si>
  <si>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</si>
  <si>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</si>
  <si>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</si>
  <si>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</si>
  <si>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</si>
  <si>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</si>
  <si>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</si>
  <si>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</si>
  <si>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</si>
  <si>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</si>
  <si>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</si>
  <si>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</si>
  <si>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</si>
  <si>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</si>
  <si>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</si>
  <si>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</si>
  <si>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</si>
  <si>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</si>
  <si>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</si>
  <si>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</si>
  <si>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</si>
  <si>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</si>
  <si>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</si>
  <si>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</si>
  <si>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</si>
  <si>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</si>
  <si>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</si>
  <si>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</si>
  <si>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</si>
  <si>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</si>
  <si>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</si>
  <si>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</si>
  <si>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</si>
  <si>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</si>
  <si>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</si>
  <si>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</si>
  <si>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</si>
  <si>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</si>
  <si>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</si>
  <si>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</si>
  <si>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</si>
  <si>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</si>
  <si>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</si>
  <si>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</si>
  <si>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</si>
  <si>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</si>
  <si>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</si>
  <si>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</si>
  <si>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</si>
  <si>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</si>
  <si>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</si>
  <si>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</si>
  <si>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</si>
  <si>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</si>
  <si>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</si>
  <si>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</si>
  <si>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</si>
  <si>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</si>
  <si>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</si>
  <si>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</si>
  <si>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</si>
  <si>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</si>
  <si>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</si>
  <si>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</si>
  <si>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</si>
  <si>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</si>
  <si>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</si>
  <si>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</si>
  <si>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</si>
  <si>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</si>
  <si>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</si>
  <si>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</si>
  <si>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</si>
  <si>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</si>
  <si>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</si>
  <si>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</si>
  <si>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</si>
  <si>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</si>
  <si>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</si>
  <si>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</si>
  <si>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</si>
  <si>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</si>
  <si>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</si>
  <si>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</si>
  <si>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</si>
  <si>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</si>
  <si>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</si>
  <si>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</si>
  <si>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</si>
  <si>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</si>
  <si>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</si>
  <si>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</si>
  <si>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</si>
  <si>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</si>
  <si>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</si>
  <si>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</si>
  <si>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</si>
  <si>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</si>
  <si>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</si>
  <si>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</si>
  <si>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</si>
  <si>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</si>
  <si>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</si>
  <si>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</si>
  <si>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</si>
  <si>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</si>
  <si>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</si>
  <si>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</si>
  <si>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</si>
  <si>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</si>
  <si>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</si>
  <si>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</si>
  <si>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</si>
  <si>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</si>
  <si>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</si>
  <si>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</si>
  <si>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</si>
  <si>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</si>
  <si>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</si>
  <si>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</si>
  <si>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</si>
  <si>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</si>
  <si>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</si>
  <si>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</si>
  <si>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</si>
  <si>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</si>
  <si>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</si>
  <si>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</si>
  <si>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</si>
  <si>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</si>
  <si>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</si>
  <si>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</si>
  <si>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</si>
  <si>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</si>
  <si>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</si>
  <si>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</si>
  <si>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</si>
  <si>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</si>
  <si>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</si>
  <si>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</si>
  <si>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</si>
  <si>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</si>
  <si>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</si>
  <si>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</si>
  <si>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</si>
  <si>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</si>
  <si>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</si>
  <si>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</si>
  <si>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</si>
  <si>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</si>
  <si>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</si>
  <si>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</si>
  <si>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</si>
  <si>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</si>
  <si>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</si>
  <si>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</si>
  <si>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</si>
  <si>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</si>
  <si>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</si>
  <si>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</si>
  <si>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</si>
  <si>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</si>
  <si>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</si>
  <si>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</si>
  <si>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</si>
  <si>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</si>
  <si>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</si>
  <si>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</si>
  <si>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</si>
  <si>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</si>
  <si>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</si>
  <si>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</si>
  <si>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</si>
  <si>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</si>
  <si>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</si>
  <si>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</si>
  <si>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</si>
  <si>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</si>
  <si>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</si>
  <si>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</si>
  <si>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</si>
  <si>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</si>
  <si>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</si>
  <si>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</si>
  <si>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</si>
  <si>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</si>
  <si>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</si>
  <si>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</si>
  <si>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</si>
  <si>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</si>
  <si>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</si>
  <si>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</si>
  <si>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</si>
  <si>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</si>
  <si>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</si>
  <si>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</si>
  <si>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</si>
  <si>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</si>
  <si>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</si>
  <si>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</si>
  <si>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</si>
  <si>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</si>
  <si>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</si>
  <si>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</si>
  <si>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</si>
  <si>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</si>
  <si>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</si>
  <si>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</si>
  <si>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</si>
  <si>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</si>
  <si>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</si>
  <si>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</si>
  <si>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</si>
  <si>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</si>
  <si>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</si>
  <si>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</si>
  <si>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</si>
  <si>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</si>
  <si>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</si>
  <si>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</si>
  <si>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</si>
  <si>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</si>
  <si>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</si>
  <si>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</si>
  <si>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</si>
  <si>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</si>
  <si>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</si>
  <si>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</si>
  <si>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</si>
  <si>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</si>
  <si>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</si>
  <si>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</si>
  <si>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</si>
  <si>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</si>
  <si>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</si>
  <si>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</si>
  <si>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</si>
  <si>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</si>
  <si>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</si>
  <si>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</si>
  <si>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</si>
  <si>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</si>
  <si>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</si>
  <si>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</si>
  <si>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</si>
  <si>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</si>
  <si>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</si>
  <si>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</si>
  <si>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</si>
  <si>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</si>
  <si>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</si>
  <si>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</si>
  <si>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</si>
  <si>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</si>
  <si>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</si>
  <si>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</si>
  <si>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</si>
  <si>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</si>
  <si>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</si>
  <si>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</si>
  <si>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</si>
  <si>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</si>
  <si>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</si>
  <si>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</si>
  <si>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</si>
  <si>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</si>
  <si>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</si>
  <si>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</si>
  <si>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</si>
  <si>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</si>
  <si>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</si>
  <si>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</si>
  <si>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</si>
  <si>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</si>
  <si>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</si>
  <si>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</si>
  <si>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</si>
  <si>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</si>
  <si>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</si>
  <si>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</si>
  <si>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</si>
  <si>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</si>
  <si>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</si>
  <si>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</si>
  <si>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</si>
  <si>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</si>
  <si>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</si>
  <si>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</si>
  <si>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</si>
  <si>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</si>
  <si>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</si>
  <si>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</si>
  <si>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</si>
  <si>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</si>
  <si>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</si>
  <si>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</si>
  <si>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</si>
  <si>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</si>
  <si>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</si>
  <si>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</si>
  <si>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</si>
  <si>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</si>
  <si>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</si>
  <si>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</si>
  <si>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</si>
  <si>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</si>
  <si>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</si>
  <si>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</si>
  <si>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</si>
  <si>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</si>
  <si>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</si>
  <si>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</si>
  <si>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</si>
  <si>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</si>
  <si>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</si>
  <si>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</si>
  <si>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</si>
  <si>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</si>
  <si>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</si>
  <si>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</si>
  <si>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</si>
  <si>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</si>
  <si>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</si>
  <si>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</si>
  <si>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</si>
  <si>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</si>
  <si>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</si>
  <si>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</si>
  <si>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</si>
  <si>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</si>
  <si>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</si>
  <si>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</si>
  <si>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</si>
  <si>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</si>
  <si>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</si>
  <si>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</si>
  <si>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</si>
  <si>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</si>
  <si>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</si>
  <si>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</si>
  <si>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</si>
  <si>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</si>
  <si>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</si>
  <si>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</si>
  <si>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</si>
  <si>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</si>
  <si>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</si>
  <si>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</si>
  <si>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</si>
  <si>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</si>
  <si>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</si>
  <si>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</si>
  <si>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</si>
  <si>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</si>
  <si>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</si>
  <si>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</si>
  <si>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</si>
  <si>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</si>
  <si>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</si>
  <si>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</si>
  <si>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</si>
  <si>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</si>
  <si>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</si>
  <si>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</si>
  <si>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</si>
  <si>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</si>
  <si>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</si>
  <si>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</si>
  <si>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</si>
  <si>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</si>
  <si>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</si>
  <si>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</si>
  <si>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</si>
  <si>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</si>
  <si>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</si>
  <si>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</si>
  <si>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</si>
  <si>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</si>
  <si>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</si>
  <si>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</si>
  <si>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</si>
  <si>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</si>
  <si>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</si>
  <si>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</si>
  <si>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</si>
  <si>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</si>
  <si>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</si>
  <si>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</si>
  <si>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</si>
  <si>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</si>
  <si>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</si>
  <si>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</si>
  <si>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</si>
  <si>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</si>
  <si>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</si>
  <si>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</si>
  <si>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</si>
  <si>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</si>
  <si>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</si>
  <si>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</si>
  <si>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</si>
  <si>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</si>
  <si>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</si>
  <si>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</si>
  <si>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</si>
  <si>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</si>
  <si>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</si>
  <si>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</si>
  <si>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</si>
  <si>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</si>
  <si>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</si>
  <si>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</si>
  <si>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</si>
  <si>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</si>
  <si>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</si>
  <si>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</si>
  <si>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</si>
  <si>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</si>
  <si>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</si>
  <si>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</si>
  <si>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</si>
  <si>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</si>
  <si>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</si>
  <si>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</si>
  <si>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</si>
  <si>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</si>
  <si>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</si>
  <si>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</si>
  <si>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</si>
  <si>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</si>
  <si>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</si>
  <si>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</si>
  <si>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</si>
  <si>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</si>
  <si>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</si>
  <si>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</si>
  <si>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</si>
  <si>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</si>
  <si>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</si>
  <si>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</si>
  <si>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</si>
  <si>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</si>
  <si>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</si>
  <si>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</si>
  <si>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</si>
  <si>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</si>
  <si>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</si>
  <si>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</si>
  <si>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</si>
  <si>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</si>
  <si>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</si>
  <si>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</si>
  <si>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</si>
  <si>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</si>
  <si>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</si>
  <si>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</si>
  <si>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</si>
  <si>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</si>
  <si>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</si>
  <si>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</si>
  <si>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</si>
  <si>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</si>
  <si>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</si>
  <si>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</si>
  <si>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</si>
  <si>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</si>
  <si>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</si>
  <si>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</si>
  <si>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</si>
  <si>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</si>
  <si>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</si>
  <si>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</si>
  <si>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</si>
  <si>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</si>
  <si>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</si>
  <si>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</si>
  <si>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</si>
  <si>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</si>
  <si>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</si>
  <si>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</si>
  <si>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</si>
  <si>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</si>
  <si>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</si>
  <si>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</si>
  <si>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</si>
  <si>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</si>
  <si>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</si>
  <si>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</si>
  <si>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</si>
  <si>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</si>
  <si>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</si>
  <si>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</si>
  <si>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</si>
  <si>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</si>
  <si>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</si>
  <si>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</si>
  <si>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</si>
  <si>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</si>
  <si>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</si>
  <si>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</si>
  <si>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</si>
  <si>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</si>
  <si>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</si>
  <si>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</si>
  <si>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</si>
  <si>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</si>
  <si>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</si>
  <si>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</si>
  <si>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</si>
  <si>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</si>
  <si>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</si>
  <si>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</si>
  <si>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</si>
  <si>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</si>
  <si>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</si>
  <si>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</si>
  <si>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</si>
  <si>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</si>
  <si>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</si>
  <si>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</si>
  <si>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</si>
  <si>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</si>
  <si>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</si>
  <si>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</si>
  <si>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</si>
  <si>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</si>
  <si>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</si>
  <si>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</si>
  <si>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</si>
  <si>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</si>
  <si>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</si>
  <si>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</si>
  <si>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</si>
  <si>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</si>
  <si>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</si>
  <si>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</si>
  <si>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</si>
  <si>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</si>
  <si>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</si>
  <si>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</si>
  <si>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</si>
  <si>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</si>
  <si>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</si>
  <si>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</si>
  <si>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</si>
  <si>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</si>
  <si>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</si>
  <si>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</si>
  <si>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</si>
  <si>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</si>
  <si>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</si>
  <si>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</si>
  <si>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</si>
  <si>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</si>
  <si>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</si>
  <si>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</si>
  <si>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</si>
  <si>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</si>
  <si>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</si>
  <si>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</si>
  <si>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</si>
  <si>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</si>
  <si>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</si>
  <si>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</si>
  <si>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</si>
  <si>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</si>
  <si>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</si>
  <si>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</si>
  <si>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</si>
  <si>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</si>
  <si>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</si>
  <si>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</si>
  <si>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</si>
  <si>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</si>
  <si>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</si>
  <si>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</si>
  <si>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</si>
  <si>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</si>
  <si>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</si>
  <si>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</si>
  <si>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</si>
  <si>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</si>
  <si>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</si>
  <si>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</si>
  <si>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</si>
  <si>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</si>
  <si>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</si>
  <si>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</si>
  <si>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</si>
  <si>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</si>
  <si>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</si>
  <si>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</si>
  <si>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</si>
  <si>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</si>
  <si>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</si>
  <si>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</si>
  <si>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</si>
  <si>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</si>
  <si>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</si>
  <si>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</si>
  <si>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</si>
  <si>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</si>
  <si>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</si>
  <si>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</si>
  <si>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</si>
  <si>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</si>
  <si>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</si>
  <si>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</si>
  <si>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</si>
  <si>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</si>
  <si>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</si>
  <si>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</si>
  <si>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</si>
  <si>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</si>
  <si>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</si>
  <si>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</si>
  <si>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</si>
  <si>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</si>
  <si>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</si>
  <si>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</si>
  <si>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</si>
  <si>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</si>
  <si>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</si>
  <si>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</si>
  <si>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</si>
  <si>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</si>
  <si>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</si>
  <si>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</si>
  <si>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</si>
  <si>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</si>
  <si>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</si>
  <si>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</si>
  <si>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</si>
  <si>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</si>
  <si>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</si>
  <si>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</si>
  <si>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</si>
  <si>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</si>
  <si>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</si>
  <si>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</si>
  <si>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</si>
  <si>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</si>
  <si>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</si>
  <si>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</si>
  <si>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</si>
  <si>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</si>
  <si>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</si>
  <si>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</si>
  <si>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</si>
  <si>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</si>
  <si>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</si>
  <si>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</si>
  <si>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</si>
  <si>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</si>
  <si>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</si>
  <si>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</si>
  <si>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</si>
  <si>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</si>
  <si>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</si>
  <si>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</si>
  <si>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</si>
  <si>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</si>
  <si>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</si>
  <si>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</si>
  <si>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</si>
  <si>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</si>
  <si>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</si>
  <si>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</si>
  <si>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</si>
  <si>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</si>
  <si>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</si>
  <si>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</si>
  <si>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</si>
  <si>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</si>
  <si>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</si>
  <si>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</si>
  <si>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</si>
  <si>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</si>
  <si>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</si>
  <si>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</si>
  <si>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</si>
  <si>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</si>
  <si>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</si>
  <si>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</si>
  <si>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</si>
  <si>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</si>
  <si>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</si>
  <si>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</si>
  <si>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</si>
  <si>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</si>
  <si>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</si>
  <si>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</si>
  <si>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</si>
  <si>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</si>
  <si>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</si>
  <si>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</si>
  <si>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</si>
  <si>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</si>
  <si>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</si>
  <si>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</si>
  <si>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</si>
  <si>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</si>
  <si>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</si>
  <si>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</si>
  <si>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</si>
  <si>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</si>
  <si>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</si>
  <si>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</si>
  <si>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</si>
  <si>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</si>
  <si>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</si>
  <si>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</si>
  <si>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</si>
  <si>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</si>
  <si>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</si>
  <si>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</si>
  <si>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</si>
  <si>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</si>
  <si>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</si>
  <si>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</si>
  <si>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</si>
  <si>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</si>
  <si>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</si>
  <si>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</si>
  <si>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</si>
  <si>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</si>
  <si>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</si>
  <si>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</si>
  <si>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</si>
  <si>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</si>
  <si>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</si>
  <si>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</si>
  <si>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</si>
  <si>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</si>
  <si>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</si>
  <si>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</si>
  <si>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</si>
  <si>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</si>
  <si>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</si>
  <si>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</si>
  <si>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</si>
  <si>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</si>
  <si>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</si>
  <si>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</si>
  <si>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</si>
  <si>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</si>
  <si>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</si>
  <si>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</si>
  <si>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</si>
  <si>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</si>
  <si>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</si>
  <si>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</si>
  <si>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</si>
  <si>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</si>
  <si>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</si>
  <si>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</si>
  <si>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</si>
  <si>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</si>
  <si>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</si>
  <si>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</si>
  <si>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</si>
  <si>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</si>
  <si>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</si>
  <si>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</si>
  <si>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</si>
  <si>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</si>
  <si>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</si>
  <si>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</si>
  <si>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</si>
  <si>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</si>
  <si>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</si>
  <si>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</si>
  <si>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</si>
  <si>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</si>
  <si>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</si>
  <si>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</si>
  <si>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</si>
  <si>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</si>
  <si>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</si>
  <si>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</si>
  <si>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</si>
  <si>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</si>
  <si>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</si>
  <si>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</si>
  <si>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</si>
  <si>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</si>
  <si>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</si>
  <si>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</si>
  <si>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</si>
  <si>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</si>
  <si>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</si>
  <si>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</si>
  <si>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</si>
  <si>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</si>
  <si>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</si>
  <si>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</si>
  <si>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</si>
  <si>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</si>
  <si>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</si>
  <si>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</si>
  <si>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</si>
  <si>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</si>
  <si>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</si>
  <si>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</si>
  <si>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</si>
  <si>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</si>
  <si>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</si>
  <si>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</si>
  <si>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</si>
  <si>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</si>
  <si>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</si>
  <si>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</si>
  <si>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</si>
  <si>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</si>
  <si>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</si>
  <si>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</si>
  <si>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</si>
  <si>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</si>
  <si>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</si>
  <si>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</si>
  <si>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</si>
  <si>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</si>
  <si>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</si>
  <si>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</si>
  <si>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</si>
  <si>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</si>
  <si>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</si>
  <si>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</si>
  <si>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</si>
  <si>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</si>
  <si>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</si>
  <si>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</si>
  <si>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</si>
  <si>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</si>
  <si>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</si>
  <si>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</si>
  <si>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</si>
  <si>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</si>
  <si>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</si>
  <si>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</si>
  <si>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</si>
  <si>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</si>
  <si>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</si>
  <si>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</si>
  <si>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</si>
  <si>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</si>
  <si>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</si>
  <si>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</si>
  <si>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</si>
  <si>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</si>
  <si>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</si>
  <si>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</si>
  <si>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</si>
  <si>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</si>
  <si>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</si>
  <si>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</si>
  <si>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</si>
  <si>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</si>
  <si>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</si>
  <si>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</si>
  <si>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</si>
  <si>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</si>
  <si>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</si>
  <si>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</si>
  <si>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</si>
  <si>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</si>
  <si>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</si>
  <si>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</si>
  <si>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</si>
  <si>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</si>
  <si>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</si>
  <si>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</si>
  <si>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</si>
  <si>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</si>
  <si>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</si>
  <si>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</si>
  <si>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</si>
  <si>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</si>
  <si>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</si>
  <si>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</si>
  <si>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</si>
  <si>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</si>
  <si>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</si>
  <si>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</si>
  <si>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</si>
  <si>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</si>
  <si>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</si>
  <si>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</si>
  <si>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</si>
  <si>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</si>
  <si>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</si>
  <si>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</si>
  <si>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</si>
  <si>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</si>
  <si>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</si>
  <si>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</si>
  <si>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</si>
  <si>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</si>
  <si>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</si>
  <si>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</si>
  <si>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</si>
  <si>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</si>
  <si>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</si>
  <si>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</si>
  <si>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</si>
  <si>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</si>
  <si>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</si>
  <si>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</si>
  <si>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</si>
  <si>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</si>
  <si>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</si>
  <si>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</si>
  <si>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</si>
  <si>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</si>
  <si>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</si>
  <si>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</si>
  <si>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</si>
  <si>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</si>
  <si>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</si>
  <si>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</si>
  <si>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</si>
  <si>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</si>
  <si>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</si>
  <si>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</si>
  <si>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</si>
  <si>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</si>
  <si>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</si>
  <si>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</si>
  <si>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</si>
  <si>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</si>
  <si>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</si>
  <si>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</si>
  <si>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</si>
  <si>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</si>
  <si>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</si>
  <si>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</si>
  <si>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</si>
  <si>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</si>
  <si>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</si>
  <si>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</si>
  <si>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</si>
  <si>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</si>
  <si>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</si>
  <si>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</si>
  <si>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</si>
  <si>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</si>
  <si>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</si>
  <si>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</si>
  <si>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</si>
  <si>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</si>
  <si>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</si>
  <si>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</si>
  <si>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</si>
  <si>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</si>
  <si>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</si>
  <si>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</si>
  <si>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</si>
  <si>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</si>
  <si>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</si>
  <si>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</si>
  <si>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</si>
  <si>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</si>
  <si>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</si>
  <si>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</si>
  <si>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</si>
  <si>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</si>
  <si>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</si>
  <si>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</si>
  <si>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</si>
  <si>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</si>
  <si>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</si>
  <si>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</si>
  <si>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</si>
  <si>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</si>
  <si>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</si>
  <si>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</si>
  <si>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</si>
  <si>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</si>
  <si>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</si>
  <si>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</si>
  <si>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</si>
  <si>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</si>
  <si>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</si>
  <si>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</si>
  <si>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</si>
  <si>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</si>
  <si>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</si>
  <si>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</si>
  <si>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</si>
  <si>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</si>
  <si>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</si>
  <si>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</si>
  <si>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</si>
  <si>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</si>
  <si>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</si>
  <si>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</si>
  <si>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</si>
  <si>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</si>
  <si>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</si>
  <si>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</si>
  <si>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</si>
  <si>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</si>
  <si>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</si>
  <si>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</si>
  <si>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</si>
  <si>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</si>
  <si>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</si>
  <si>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</si>
  <si>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</si>
  <si>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</si>
  <si>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</si>
  <si>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</si>
  <si>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</si>
  <si>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</si>
  <si>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</si>
  <si>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</si>
  <si>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</si>
  <si>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</si>
  <si>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</si>
  <si>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</si>
  <si>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</si>
  <si>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</si>
  <si>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</si>
  <si>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</si>
  <si>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</si>
  <si>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</si>
  <si>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</si>
  <si>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</si>
  <si>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</si>
  <si>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</si>
  <si>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</si>
  <si>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</si>
  <si>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</si>
  <si>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</si>
  <si>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</si>
  <si>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</si>
  <si>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</si>
  <si>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</si>
  <si>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</si>
  <si>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</si>
  <si>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</si>
  <si>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</si>
  <si>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</si>
  <si>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</si>
  <si>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</si>
  <si>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</si>
  <si>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</si>
  <si>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</si>
  <si>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</si>
  <si>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</si>
  <si>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</si>
  <si>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</si>
  <si>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</si>
  <si>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</si>
  <si>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</si>
  <si>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</si>
  <si>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</si>
  <si>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</si>
  <si>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</si>
  <si>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</si>
  <si>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</si>
  <si>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</si>
  <si>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</si>
  <si>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</si>
  <si>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</si>
  <si>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</si>
  <si>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</si>
  <si>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</si>
  <si>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</si>
  <si>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</si>
  <si>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</si>
  <si>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</si>
  <si>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</si>
  <si>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</si>
  <si>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</si>
  <si>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</si>
  <si>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</si>
  <si>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</si>
  <si>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</si>
  <si>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</si>
  <si>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</si>
  <si>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</si>
  <si>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</si>
  <si>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</si>
  <si>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</si>
  <si>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</si>
  <si>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</si>
  <si>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</si>
  <si>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</si>
  <si>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</si>
  <si>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</si>
  <si>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</si>
  <si>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</si>
  <si>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</si>
  <si>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</si>
  <si>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</si>
  <si>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</si>
  <si>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</si>
  <si>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</si>
  <si>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</si>
  <si>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</si>
  <si>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</si>
  <si>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</si>
  <si>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</si>
  <si>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</si>
  <si>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</si>
  <si>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</si>
  <si>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</si>
  <si>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</si>
  <si>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</si>
  <si>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</si>
  <si>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</si>
  <si>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</si>
  <si>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</si>
  <si>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</si>
  <si>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</si>
  <si>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</si>
  <si>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</si>
  <si>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</si>
  <si>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</si>
  <si>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</si>
  <si>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</si>
  <si>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</si>
  <si>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</si>
  <si>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</si>
  <si>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</si>
  <si>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</si>
  <si>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</si>
  <si>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</si>
  <si>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</si>
  <si>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</si>
  <si>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</si>
  <si>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</si>
  <si>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</si>
  <si>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</si>
  <si>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</si>
  <si>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</si>
  <si>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</si>
  <si>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</si>
  <si>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</si>
  <si>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</si>
  <si>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</si>
  <si>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</si>
  <si>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</si>
  <si>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</si>
  <si>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</si>
  <si>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</si>
  <si>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</si>
  <si>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</si>
  <si>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</si>
  <si>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</si>
  <si>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</si>
  <si>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</si>
  <si>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</si>
  <si>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</si>
  <si>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</si>
  <si>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</si>
  <si>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</si>
  <si>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</si>
  <si>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</si>
  <si>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</si>
  <si>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</si>
  <si>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</si>
  <si>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</si>
  <si>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</si>
  <si>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</si>
  <si>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</si>
  <si>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</si>
  <si>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</si>
  <si>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</si>
  <si>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</si>
  <si>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</si>
  <si>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</si>
  <si>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</si>
  <si>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</si>
  <si>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</si>
  <si>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</si>
  <si>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</si>
  <si>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</si>
  <si>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</si>
  <si>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</si>
  <si>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</si>
  <si>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</si>
  <si>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</si>
  <si>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</si>
  <si>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</si>
  <si>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</si>
  <si>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</si>
  <si>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</si>
  <si>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</si>
  <si>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</si>
  <si>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</si>
  <si>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</si>
  <si>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</si>
  <si>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</si>
  <si>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</si>
  <si>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</si>
  <si>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</si>
  <si>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</si>
  <si>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</si>
  <si>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</si>
  <si>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</si>
  <si>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</si>
  <si>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</si>
  <si>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</si>
  <si>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</si>
  <si>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</si>
  <si>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</si>
  <si>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</si>
  <si>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</si>
  <si>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</si>
  <si>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</si>
  <si>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</si>
  <si>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</si>
  <si>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</si>
  <si>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</si>
  <si>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</si>
  <si>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</si>
  <si>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</si>
  <si>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</si>
  <si>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</si>
  <si>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</si>
  <si>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</si>
  <si>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</si>
  <si>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</si>
  <si>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</si>
  <si>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</si>
  <si>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</si>
  <si>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</si>
  <si>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</si>
  <si>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</si>
  <si>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</si>
  <si>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</si>
  <si>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</si>
  <si>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</si>
  <si>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</si>
  <si>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</si>
  <si>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</si>
  <si>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</si>
  <si>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</si>
  <si>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</si>
  <si>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</si>
  <si>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</si>
  <si>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</si>
  <si>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</si>
  <si>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</si>
  <si>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</si>
  <si>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</si>
  <si>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</si>
  <si>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</si>
  <si>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</si>
  <si>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</si>
  <si>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</si>
  <si>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</si>
  <si>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</si>
  <si>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</si>
  <si>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</si>
  <si>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</si>
  <si>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</si>
  <si>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</si>
  <si>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</si>
  <si>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</si>
  <si>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</si>
  <si>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</si>
  <si>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</si>
  <si>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</si>
  <si>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</si>
  <si>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</si>
  <si>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</si>
  <si>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</si>
  <si>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</si>
  <si>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</si>
  <si>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</si>
  <si>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</si>
  <si>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</si>
  <si>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</si>
  <si>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</si>
  <si>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</si>
  <si>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</si>
  <si>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</si>
  <si>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</si>
  <si>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</si>
  <si>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</si>
  <si>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</si>
  <si>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</si>
  <si>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</si>
  <si>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</si>
  <si>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</si>
  <si>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</si>
  <si>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</si>
  <si>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</si>
  <si>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</si>
  <si>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</si>
  <si>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</si>
  <si>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</si>
  <si>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</si>
  <si>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</si>
  <si>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</si>
  <si>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</si>
  <si>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</si>
  <si>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</si>
  <si>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</si>
  <si>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</si>
  <si>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</si>
  <si>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</si>
  <si>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</si>
  <si>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</si>
  <si>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</si>
  <si>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</si>
  <si>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</si>
  <si>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</si>
  <si>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</si>
  <si>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</si>
  <si>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</si>
  <si>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</si>
  <si>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</si>
  <si>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</si>
  <si>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</si>
  <si>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</si>
  <si>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</si>
  <si>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</si>
  <si>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</si>
  <si>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</si>
  <si>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</si>
  <si>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</si>
  <si>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</si>
  <si>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</si>
  <si>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</si>
  <si>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</si>
  <si>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</si>
  <si>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</si>
  <si>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</si>
  <si>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</si>
  <si>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</si>
  <si>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</si>
  <si>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</si>
  <si>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</si>
  <si>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</si>
  <si>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</si>
  <si>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</si>
  <si>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</si>
  <si>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</si>
  <si>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</si>
  <si>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</si>
  <si>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</si>
  <si>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</si>
  <si>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</si>
  <si>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</si>
  <si>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</si>
  <si>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</si>
  <si>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</si>
  <si>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</si>
  <si>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</si>
  <si>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</si>
  <si>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</si>
  <si>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</si>
  <si>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</si>
  <si>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</si>
  <si>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</si>
  <si>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</si>
  <si>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</si>
  <si>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</si>
  <si>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</si>
  <si>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</si>
  <si>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</si>
  <si>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</si>
  <si>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</si>
  <si>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</si>
  <si>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</si>
  <si>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</si>
  <si>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</si>
  <si>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</si>
  <si>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</si>
  <si>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</si>
  <si>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</si>
  <si>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</si>
  <si>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</si>
  <si>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</si>
  <si>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</si>
  <si>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</si>
  <si>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</si>
  <si>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</si>
  <si>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</si>
  <si>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</si>
  <si>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</si>
  <si>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</si>
  <si>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</si>
  <si>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</si>
  <si>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</si>
  <si>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</si>
  <si>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</si>
  <si>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</si>
  <si>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</si>
  <si>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</si>
  <si>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</si>
  <si>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</si>
  <si>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</si>
  <si>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</si>
  <si>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</si>
  <si>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</si>
  <si>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</si>
  <si>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</si>
  <si>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</si>
  <si>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</si>
  <si>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</si>
  <si>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</si>
  <si>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</si>
  <si>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</si>
  <si>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</si>
  <si>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</si>
  <si>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</si>
  <si>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</si>
  <si>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</si>
  <si>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</si>
  <si>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</si>
  <si>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</si>
  <si>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</si>
  <si>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</si>
  <si>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</si>
  <si>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</si>
  <si>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</si>
  <si>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</si>
  <si>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</si>
  <si>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</si>
  <si>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</si>
  <si>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</si>
  <si>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</si>
  <si>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</si>
  <si>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</si>
  <si>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</si>
  <si>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</si>
  <si>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</si>
  <si>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</si>
  <si>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</si>
  <si>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</si>
  <si>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</si>
  <si>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</si>
  <si>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</si>
  <si>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</si>
  <si>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</si>
  <si>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</si>
  <si>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</si>
  <si>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</si>
  <si>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</si>
  <si>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</si>
  <si>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</si>
  <si>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</si>
  <si>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</si>
  <si>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</si>
  <si>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</si>
  <si>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</si>
  <si>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</si>
  <si>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</si>
  <si>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</si>
  <si>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</si>
  <si>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</si>
  <si>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</si>
  <si>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</si>
  <si>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</si>
  <si>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</si>
  <si>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</si>
  <si>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</si>
  <si>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</si>
  <si>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</si>
  <si>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</si>
  <si>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</si>
  <si>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</si>
  <si>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</si>
  <si>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</si>
  <si>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</si>
  <si>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</si>
  <si>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</si>
  <si>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</si>
  <si>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</si>
  <si>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</si>
  <si>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</si>
  <si>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</si>
  <si>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</si>
  <si>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</si>
  <si>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</si>
  <si>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</si>
  <si>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</si>
  <si>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</si>
  <si>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</si>
  <si>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</si>
  <si>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</si>
  <si>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</si>
  <si>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</si>
  <si>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</si>
  <si>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</si>
  <si>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</si>
  <si>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</si>
  <si>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</si>
  <si>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</si>
  <si>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</si>
  <si>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</si>
  <si>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</si>
  <si>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</si>
  <si>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</si>
  <si>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</si>
  <si>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</si>
  <si>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</si>
  <si>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</si>
  <si>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</si>
  <si>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</si>
  <si>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</si>
  <si>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</si>
  <si>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</si>
  <si>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</si>
  <si>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</si>
  <si>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</si>
  <si>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</si>
  <si>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</si>
  <si>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</si>
  <si>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</si>
  <si>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</si>
  <si>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</si>
  <si>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</si>
  <si>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</si>
  <si>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</si>
  <si>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</si>
  <si>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</si>
  <si>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</si>
  <si>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</si>
  <si>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</si>
  <si>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</si>
  <si>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</si>
  <si>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</si>
  <si>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</si>
  <si>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</si>
  <si>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</si>
  <si>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</si>
  <si>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</si>
  <si>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</si>
  <si>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</si>
  <si>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</si>
  <si>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</si>
  <si>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</si>
  <si>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</si>
  <si>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</si>
  <si>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</si>
  <si>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</si>
  <si>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</si>
  <si>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</si>
  <si>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</si>
  <si>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</si>
  <si>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</si>
  <si>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</si>
  <si>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</si>
  <si>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</si>
  <si>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</si>
  <si>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</si>
  <si>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</si>
  <si>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</si>
  <si>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</si>
  <si>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</si>
  <si>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</si>
  <si>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</si>
  <si>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</si>
  <si>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</si>
  <si>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</si>
  <si>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</si>
  <si>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</si>
  <si>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</si>
  <si>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</si>
  <si>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</si>
  <si>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</si>
  <si>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</si>
  <si>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</si>
  <si>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</si>
  <si>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</si>
  <si>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</si>
  <si>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</si>
  <si>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</si>
  <si>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</si>
  <si>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</si>
  <si>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</si>
  <si>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</si>
  <si>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</si>
  <si>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</si>
  <si>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</si>
  <si>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</si>
  <si>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</si>
  <si>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</si>
  <si>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</si>
  <si>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</si>
  <si>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</si>
  <si>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</si>
  <si>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</si>
  <si>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</si>
  <si>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</si>
  <si>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</si>
  <si>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</si>
  <si>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</si>
  <si>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</si>
  <si>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</si>
  <si>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</si>
  <si>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</si>
  <si>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</si>
  <si>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</si>
  <si>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</si>
  <si>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</si>
  <si>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</si>
  <si>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</si>
  <si>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</si>
  <si>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</si>
  <si>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</si>
  <si>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</si>
  <si>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</si>
  <si>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</si>
  <si>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</si>
  <si>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</si>
  <si>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</si>
  <si>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</si>
  <si>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</si>
  <si>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</si>
  <si>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</si>
  <si>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</si>
  <si>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</si>
  <si>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</si>
  <si>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</si>
  <si>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</si>
  <si>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</si>
  <si>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</si>
  <si>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</si>
  <si>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</si>
  <si>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</si>
  <si>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</si>
  <si>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</si>
  <si>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</si>
  <si>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</si>
  <si>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</si>
  <si>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</si>
  <si>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</si>
  <si>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</si>
  <si>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</si>
  <si>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</si>
  <si>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</si>
  <si>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</si>
  <si>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</si>
  <si>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</si>
  <si>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</si>
  <si>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</si>
  <si>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</si>
  <si>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</si>
  <si>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</si>
  <si>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</si>
  <si>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</si>
  <si>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</si>
  <si>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</si>
  <si>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</si>
  <si>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</si>
  <si>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</si>
  <si>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</si>
  <si>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</si>
  <si>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</si>
  <si>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</si>
  <si>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</si>
  <si>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</si>
  <si>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</si>
  <si>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</si>
  <si>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</si>
  <si>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</si>
  <si>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</si>
  <si>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</si>
  <si>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</si>
  <si>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</si>
  <si>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</si>
  <si>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</si>
  <si>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</si>
  <si>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</si>
  <si>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</si>
  <si>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</si>
  <si>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</si>
  <si>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</si>
  <si>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</si>
  <si>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</si>
  <si>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</si>
  <si>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</si>
  <si>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</si>
  <si>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</si>
  <si>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</si>
  <si>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</si>
  <si>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</si>
  <si>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</si>
  <si>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</si>
  <si>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</si>
  <si>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</si>
  <si>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</si>
  <si>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</si>
  <si>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</si>
  <si>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</si>
  <si>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</si>
  <si>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</si>
  <si>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</si>
  <si>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</si>
  <si>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</si>
  <si>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</si>
  <si>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</si>
  <si>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</si>
  <si>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</si>
  <si>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</si>
  <si>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</si>
  <si>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</si>
  <si>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</si>
  <si>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</si>
  <si>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</si>
  <si>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</si>
  <si>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</si>
  <si>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</si>
  <si>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</si>
  <si>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</si>
  <si>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</si>
  <si>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</si>
  <si>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</si>
  <si>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</si>
  <si>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</si>
  <si>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</si>
  <si>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</si>
  <si>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</si>
  <si>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</si>
  <si>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</si>
  <si>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</si>
  <si>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</si>
  <si>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</si>
  <si>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</si>
  <si>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</si>
  <si>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</si>
  <si>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</si>
  <si>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</si>
  <si>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</si>
  <si>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</si>
  <si>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</si>
  <si>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</si>
  <si>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</si>
  <si>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</si>
  <si>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</si>
  <si>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</si>
  <si>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</si>
  <si>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</si>
  <si>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</si>
  <si>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</si>
  <si>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</si>
  <si>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</si>
  <si>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</si>
  <si>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</si>
  <si>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</si>
  <si>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</si>
  <si>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</si>
  <si>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</si>
  <si>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</si>
  <si>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</si>
  <si>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</si>
  <si>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</si>
  <si>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</si>
  <si>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</si>
  <si>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</si>
  <si>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</si>
  <si>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</si>
  <si>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</si>
  <si>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</si>
  <si>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</si>
  <si>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</si>
  <si>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</si>
  <si>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</si>
  <si>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</si>
  <si>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</si>
  <si>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</si>
  <si>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</si>
  <si>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</si>
  <si>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</si>
  <si>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</si>
  <si>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</si>
  <si>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</si>
  <si>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</si>
  <si>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</si>
  <si>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</si>
  <si>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</si>
  <si>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</si>
  <si>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</si>
  <si>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</si>
  <si>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</si>
  <si>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</si>
  <si>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</si>
  <si>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</si>
  <si>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</si>
  <si>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</si>
  <si>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</si>
  <si>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</si>
  <si>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</si>
  <si>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</si>
  <si>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</si>
  <si>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</si>
  <si>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</si>
  <si>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</si>
  <si>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</si>
  <si>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</si>
  <si>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</si>
  <si>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</si>
  <si>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</si>
  <si>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</si>
  <si>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</si>
  <si>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</si>
  <si>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</si>
  <si>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</si>
  <si>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</si>
  <si>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</si>
  <si>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</si>
  <si>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</si>
  <si>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</si>
  <si>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</si>
  <si>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</si>
  <si>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</si>
  <si>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</si>
  <si>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</si>
  <si>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</si>
  <si>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</si>
  <si>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</si>
  <si>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</si>
  <si>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</si>
  <si>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</si>
  <si>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</si>
  <si>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</si>
  <si>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</si>
  <si>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</si>
  <si>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</si>
  <si>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</si>
  <si>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</si>
  <si>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</si>
  <si>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</si>
  <si>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</si>
  <si>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</si>
  <si>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</si>
  <si>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</si>
  <si>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</si>
  <si>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</si>
  <si>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</si>
  <si>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</si>
  <si>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</si>
  <si>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</si>
  <si>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</si>
  <si>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</si>
  <si>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</si>
  <si>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</si>
  <si>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</si>
  <si>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</si>
  <si>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</si>
  <si>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</si>
  <si>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</si>
  <si>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</si>
  <si>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</si>
  <si>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</si>
  <si>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</si>
  <si>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</si>
  <si>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</si>
  <si>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</si>
  <si>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</si>
  <si>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</si>
  <si>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</si>
  <si>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</si>
  <si>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</si>
  <si>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</si>
  <si>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</si>
  <si>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</si>
  <si>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</si>
  <si>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</si>
  <si>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</si>
  <si>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</si>
  <si>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</si>
  <si>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</si>
  <si>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</si>
  <si>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</si>
  <si>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</si>
  <si>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</si>
  <si>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</si>
  <si>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</si>
  <si>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</si>
  <si>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</si>
  <si>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</si>
  <si>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</si>
  <si>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</si>
  <si>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</si>
  <si>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</si>
  <si>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</si>
  <si>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</si>
  <si>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</si>
  <si>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</si>
  <si>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</si>
  <si>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</si>
  <si>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</si>
  <si>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</si>
  <si>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</si>
  <si>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</si>
  <si>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</si>
  <si>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</si>
  <si>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</si>
  <si>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</si>
  <si>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</si>
  <si>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</si>
  <si>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</si>
  <si>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</si>
  <si>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</si>
  <si>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</si>
  <si>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</si>
  <si>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</si>
  <si>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</si>
  <si>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</si>
  <si>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</si>
  <si>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</si>
  <si>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</si>
  <si>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</si>
  <si>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</si>
  <si>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</si>
  <si>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</si>
  <si>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</si>
  <si>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</si>
  <si>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</si>
  <si>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</si>
  <si>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</si>
  <si>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</si>
  <si>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</si>
  <si>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</si>
  <si>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</si>
  <si>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</si>
  <si>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</si>
  <si>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</si>
  <si>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</si>
  <si>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</si>
  <si>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</si>
  <si>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</si>
  <si>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</si>
  <si>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</si>
  <si>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</si>
  <si>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</si>
  <si>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</si>
  <si>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</si>
  <si>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</si>
  <si>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</si>
  <si>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</si>
  <si>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</si>
  <si>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</si>
  <si>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</si>
  <si>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</si>
  <si>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</si>
  <si>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</si>
  <si>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</si>
  <si>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</si>
  <si>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</si>
  <si>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</si>
  <si>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</si>
  <si>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</si>
  <si>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</si>
  <si>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</si>
  <si>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</si>
  <si>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</si>
  <si>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</si>
  <si>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</si>
  <si>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</si>
  <si>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</si>
  <si>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</si>
  <si>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</si>
  <si>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</si>
  <si>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</si>
  <si>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</si>
  <si>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</si>
  <si>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</si>
  <si>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</si>
  <si>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</si>
  <si>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</si>
  <si>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</si>
  <si>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</si>
  <si>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</si>
  <si>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</si>
  <si>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</si>
  <si>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</si>
  <si>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</si>
  <si>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</si>
  <si>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</si>
  <si>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</si>
  <si>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</si>
  <si>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</si>
  <si>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</si>
  <si>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</si>
  <si>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</si>
  <si>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</si>
  <si>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</si>
  <si>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</si>
  <si>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</si>
  <si>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</si>
  <si>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</si>
  <si>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</si>
  <si>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</si>
  <si>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</si>
  <si>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</si>
  <si>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</si>
  <si>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</si>
  <si>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</si>
  <si>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</si>
  <si>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</si>
  <si>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</si>
  <si>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</si>
  <si>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</si>
  <si>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</si>
  <si>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</si>
  <si>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</si>
  <si>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</si>
  <si>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</si>
  <si>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</si>
  <si>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</si>
  <si>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</si>
  <si>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</si>
  <si>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</si>
  <si>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</si>
  <si>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</si>
  <si>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</si>
  <si>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</si>
  <si>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</si>
  <si>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</si>
  <si>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</si>
  <si>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</si>
  <si>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</si>
  <si>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</si>
  <si>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</si>
  <si>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</si>
  <si>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</si>
  <si>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</si>
  <si>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</si>
  <si>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</si>
  <si>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</si>
  <si>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</si>
  <si>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</si>
  <si>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</si>
  <si>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</si>
  <si>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</si>
  <si>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</si>
  <si>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</si>
  <si>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</si>
  <si>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</si>
  <si>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</si>
  <si>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</si>
  <si>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</si>
  <si>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</si>
  <si>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</si>
  <si>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</si>
  <si>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</si>
  <si>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</si>
  <si>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</si>
  <si>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</si>
  <si>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</si>
  <si>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</si>
  <si>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</si>
  <si>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</si>
  <si>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</si>
  <si>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</si>
  <si>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</si>
  <si>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</si>
  <si>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</si>
  <si>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</si>
  <si>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</si>
  <si>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</si>
  <si>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</si>
  <si>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</si>
  <si>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</si>
  <si>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</si>
  <si>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</si>
  <si>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</si>
  <si>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</si>
  <si>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</si>
  <si>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</si>
  <si>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</si>
  <si>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</si>
  <si>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</si>
  <si>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</si>
  <si>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</si>
  <si>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</si>
  <si>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</si>
  <si>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</si>
  <si>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</si>
  <si>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</si>
  <si>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</si>
  <si>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</si>
  <si>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</si>
  <si>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</si>
  <si>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</si>
  <si>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</si>
  <si>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</si>
  <si>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</si>
  <si>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</si>
  <si>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</si>
  <si>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</si>
  <si>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</si>
  <si>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</si>
  <si>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</si>
  <si>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</si>
  <si>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</si>
  <si>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</si>
  <si>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</si>
  <si>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</si>
  <si>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</si>
  <si>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</si>
  <si>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</si>
  <si>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</si>
  <si>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</si>
  <si>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</si>
  <si>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</si>
  <si>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</si>
  <si>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</si>
  <si>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</si>
  <si>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</si>
  <si>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</si>
  <si>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</si>
  <si>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</si>
  <si>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</si>
  <si>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</si>
  <si>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</si>
  <si>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</si>
  <si>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</si>
  <si>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</si>
  <si>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</si>
  <si>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</si>
  <si>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</si>
  <si>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</si>
  <si>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</si>
  <si>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</si>
  <si>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</si>
  <si>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</si>
  <si>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</si>
  <si>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</si>
  <si>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</si>
  <si>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</si>
  <si>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</si>
  <si>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</si>
  <si>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</si>
  <si>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</si>
  <si>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</si>
  <si>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</si>
  <si>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</si>
  <si>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</si>
  <si>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</si>
  <si>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</si>
  <si>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</si>
  <si>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</si>
  <si>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</si>
  <si>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</si>
  <si>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</si>
  <si>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</si>
  <si>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</si>
  <si>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</si>
  <si>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</si>
  <si>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</si>
  <si>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</si>
  <si>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</si>
  <si>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</si>
  <si>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</si>
  <si>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</si>
  <si>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</si>
  <si>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</si>
  <si>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</si>
  <si>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</si>
  <si>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</si>
  <si>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</si>
  <si>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</si>
  <si>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</si>
  <si>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</si>
  <si>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</si>
  <si>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</si>
  <si>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</si>
  <si>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</si>
  <si>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</si>
  <si>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</si>
  <si>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</si>
  <si>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</si>
  <si>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</si>
  <si>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</si>
  <si>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</si>
  <si>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</si>
  <si>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</si>
  <si>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</si>
  <si>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</si>
  <si>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</si>
  <si>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</si>
  <si>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</si>
  <si>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</si>
  <si>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</si>
  <si>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</si>
  <si>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</si>
  <si>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</si>
  <si>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</si>
  <si>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</si>
  <si>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</si>
  <si>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</si>
  <si>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</si>
  <si>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</si>
  <si>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</si>
  <si>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</si>
  <si>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</si>
  <si>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</si>
  <si>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</si>
  <si>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</si>
  <si>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</si>
  <si>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</si>
  <si>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</si>
  <si>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</si>
  <si>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</si>
  <si>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</si>
  <si>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</si>
  <si>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</si>
  <si>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</si>
  <si>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</si>
  <si>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</si>
  <si>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</si>
  <si>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</si>
  <si>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</si>
  <si>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</si>
  <si>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</si>
  <si>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</si>
  <si>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</si>
  <si>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</si>
  <si>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</si>
  <si>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</si>
  <si>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</si>
  <si>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</si>
  <si>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</si>
  <si>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</si>
  <si>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</si>
  <si>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</si>
  <si>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</si>
  <si>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</si>
  <si>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</si>
  <si>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</si>
  <si>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</si>
  <si>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</si>
  <si>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</si>
  <si>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</si>
  <si>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</si>
  <si>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</si>
  <si>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</si>
  <si>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</si>
  <si>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</si>
  <si>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</si>
  <si>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</si>
  <si>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</si>
  <si>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</si>
  <si>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</si>
  <si>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</si>
  <si>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</si>
  <si>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</si>
  <si>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</si>
  <si>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</si>
  <si>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</si>
  <si>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</si>
  <si>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</si>
  <si>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</si>
  <si>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</si>
  <si>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</si>
  <si>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</si>
  <si>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</si>
  <si>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</si>
  <si>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</si>
  <si>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</si>
  <si>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</si>
  <si>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</si>
  <si>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</si>
  <si>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</si>
  <si>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</si>
  <si>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</si>
  <si>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</si>
  <si>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</si>
  <si>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</si>
  <si>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</si>
  <si>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</si>
  <si>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</si>
  <si>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</si>
  <si>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</si>
  <si>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</si>
  <si>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</si>
  <si>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</si>
  <si>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</si>
  <si>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</si>
  <si>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</si>
  <si>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</si>
  <si>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</si>
  <si>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</si>
  <si>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</si>
  <si>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</si>
  <si>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</si>
  <si>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</si>
  <si>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</si>
  <si>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</si>
  <si>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</si>
  <si>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</si>
  <si>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</si>
  <si>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</si>
  <si>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</si>
  <si>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</si>
  <si>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</si>
  <si>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</si>
  <si>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</si>
  <si>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</si>
  <si>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</si>
  <si>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</si>
  <si>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</si>
  <si>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</si>
  <si>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</si>
  <si>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</si>
  <si>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</si>
  <si>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</si>
  <si>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</si>
  <si>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</si>
  <si>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</si>
  <si>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</si>
  <si>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</si>
  <si>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</si>
  <si>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</si>
  <si>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</si>
  <si>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</si>
  <si>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</si>
  <si>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</si>
  <si>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</si>
  <si>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</si>
  <si>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</si>
  <si>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</si>
  <si>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</si>
  <si>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</si>
  <si>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</si>
  <si>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</si>
  <si>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</si>
  <si>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</si>
  <si>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</si>
  <si>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</si>
  <si>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</si>
  <si>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</si>
  <si>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</si>
  <si>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</si>
  <si>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</si>
  <si>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</si>
  <si>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</si>
  <si>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</si>
  <si>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</si>
  <si>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</si>
  <si>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</si>
  <si>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</si>
  <si>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</si>
  <si>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</si>
  <si>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</si>
  <si>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</si>
  <si>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</si>
  <si>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</si>
  <si>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</si>
  <si>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</si>
  <si>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</si>
  <si>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</si>
  <si>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</si>
  <si>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</si>
  <si>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</si>
  <si>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</si>
  <si>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</si>
  <si>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</si>
  <si>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</si>
  <si>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</si>
  <si>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</si>
  <si>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</si>
  <si>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</si>
  <si>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</si>
  <si>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</si>
  <si>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</si>
  <si>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</si>
  <si>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</si>
  <si>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</si>
  <si>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</si>
  <si>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</si>
  <si>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</si>
  <si>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</si>
  <si>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</si>
  <si>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</si>
  <si>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</si>
  <si>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</si>
  <si>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</si>
  <si>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</si>
  <si>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</si>
  <si>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</si>
  <si>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</si>
  <si>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</si>
  <si>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</si>
  <si>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</si>
  <si>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</si>
  <si>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</si>
  <si>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</si>
  <si>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</si>
  <si>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</si>
  <si>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</si>
  <si>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</si>
  <si>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</si>
  <si>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</si>
  <si>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</si>
  <si>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</si>
  <si>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</si>
  <si>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</si>
  <si>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</si>
  <si>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</si>
  <si>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</si>
  <si>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</si>
  <si>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</si>
  <si>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</si>
  <si>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</si>
  <si>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</si>
  <si>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</si>
  <si>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</si>
  <si>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</si>
  <si>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</si>
  <si>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</si>
  <si>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</si>
  <si>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</si>
  <si>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</si>
  <si>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</si>
  <si>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</si>
  <si>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</si>
  <si>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</si>
  <si>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</si>
  <si>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</si>
  <si>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</si>
  <si>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</si>
  <si>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</si>
  <si>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</si>
  <si>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</si>
  <si>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</si>
  <si>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</si>
  <si>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</si>
  <si>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</si>
  <si>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</si>
  <si>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</si>
  <si>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</si>
  <si>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</si>
  <si>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</si>
  <si>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</si>
  <si>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</si>
  <si>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</si>
  <si>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</si>
  <si>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</si>
  <si>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</si>
  <si>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</si>
  <si>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</si>
  <si>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</si>
  <si>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</si>
  <si>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</si>
  <si>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</si>
  <si>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</si>
  <si>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</si>
  <si>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</si>
  <si>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</si>
  <si>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</si>
  <si>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</si>
  <si>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</si>
  <si>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</si>
  <si>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</si>
  <si>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</si>
  <si>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</si>
  <si>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</si>
  <si>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</si>
  <si>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</si>
  <si>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</si>
  <si>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</si>
  <si>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</si>
  <si>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</si>
  <si>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</si>
  <si>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</si>
  <si>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</si>
  <si>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</si>
  <si>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</si>
  <si>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</si>
  <si>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</si>
  <si>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</si>
  <si>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</si>
  <si>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</si>
  <si>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</si>
  <si>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</si>
  <si>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</si>
  <si>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</si>
  <si>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</si>
  <si>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</si>
  <si>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</si>
  <si>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</si>
  <si>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</si>
  <si>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</si>
  <si>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</si>
  <si>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</si>
  <si>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</si>
  <si>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</si>
  <si>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</si>
  <si>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</si>
  <si>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</si>
  <si>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</si>
  <si>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</si>
  <si>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</si>
  <si>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</si>
  <si>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</si>
  <si>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</si>
  <si>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</si>
  <si>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</si>
  <si>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</si>
  <si>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</si>
  <si>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</si>
  <si>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</si>
  <si>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</si>
  <si>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</si>
  <si>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</si>
  <si>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</si>
  <si>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</si>
  <si>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</si>
  <si>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</si>
  <si>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</si>
  <si>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</si>
  <si>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</si>
  <si>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</si>
  <si>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</si>
  <si>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</si>
  <si>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</si>
  <si>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</si>
  <si>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</si>
  <si>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</si>
  <si>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</si>
  <si>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</si>
  <si>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</si>
  <si>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</si>
  <si>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</si>
  <si>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</si>
  <si>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</si>
  <si>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</si>
  <si>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</si>
  <si>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</si>
  <si>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</si>
  <si>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</si>
  <si>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</si>
  <si>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</si>
  <si>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</si>
  <si>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</si>
  <si>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</si>
  <si>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</si>
  <si>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</si>
  <si>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</si>
  <si>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</si>
  <si>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</si>
  <si>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</si>
  <si>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</si>
  <si>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</si>
  <si>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</si>
  <si>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</si>
  <si>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</si>
  <si>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</si>
  <si>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</si>
  <si>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</si>
  <si>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</si>
  <si>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</si>
  <si>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</si>
  <si>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</si>
  <si>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</si>
  <si>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</si>
  <si>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</si>
  <si>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</si>
  <si>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</si>
  <si>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</si>
  <si>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</si>
  <si>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</si>
  <si>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</si>
  <si>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</si>
  <si>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</si>
  <si>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</si>
  <si>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</si>
  <si>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</si>
  <si>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</si>
  <si>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</si>
  <si>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</si>
  <si>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</si>
  <si>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</si>
  <si>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</si>
  <si>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</si>
  <si>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</si>
  <si>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</si>
  <si>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</si>
  <si>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</si>
  <si>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</si>
  <si>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</si>
  <si>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</si>
  <si>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</si>
  <si>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</si>
  <si>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</si>
  <si>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</si>
  <si>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</si>
  <si>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</si>
  <si>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</si>
  <si>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</si>
  <si>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</si>
  <si>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</si>
  <si>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</si>
  <si>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</si>
  <si>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</si>
  <si>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</si>
  <si>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</si>
  <si>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</si>
  <si>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</si>
  <si>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</si>
  <si>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</si>
  <si>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</si>
  <si>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</si>
  <si>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</si>
  <si>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</si>
  <si>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</si>
  <si>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</si>
  <si>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</si>
  <si>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</si>
  <si>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</si>
  <si>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</si>
  <si>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</si>
  <si>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</si>
  <si>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</si>
  <si>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</si>
  <si>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</si>
  <si>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</si>
  <si>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</si>
  <si>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</si>
  <si>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</si>
  <si>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</si>
  <si>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</si>
  <si>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</si>
  <si>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</si>
  <si>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</si>
  <si>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</si>
  <si>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</si>
  <si>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</si>
  <si>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</si>
  <si>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</si>
  <si>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</si>
  <si>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</si>
  <si>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</si>
  <si>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</si>
  <si>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</si>
  <si>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</si>
  <si>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</si>
  <si>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</si>
  <si>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</si>
  <si>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</si>
  <si>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</si>
  <si>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</si>
  <si>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</si>
  <si>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</si>
  <si>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</si>
  <si>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</si>
  <si>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</si>
  <si>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</si>
  <si>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</si>
  <si>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</si>
  <si>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</si>
  <si>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</si>
  <si>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</si>
  <si>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</si>
  <si>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</si>
  <si>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</si>
  <si>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</si>
  <si>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</si>
  <si>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</si>
  <si>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</si>
  <si>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</si>
  <si>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</si>
  <si>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</si>
  <si>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</si>
  <si>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</si>
  <si>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</si>
  <si>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</si>
  <si>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</si>
  <si>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</si>
  <si>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</si>
  <si>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</si>
  <si>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</si>
  <si>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</si>
  <si>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</si>
  <si>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</si>
  <si>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</si>
  <si>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</si>
  <si>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</si>
  <si>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</si>
  <si>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</si>
  <si>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</si>
  <si>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</si>
  <si>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</si>
  <si>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</si>
  <si>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</si>
  <si>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</si>
  <si>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</si>
  <si>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</si>
  <si>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</si>
  <si>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</si>
  <si>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</si>
  <si>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</si>
  <si>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</si>
  <si>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</si>
  <si>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</si>
  <si>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</si>
  <si>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</si>
  <si>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</si>
  <si>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</si>
  <si>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</si>
  <si>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</si>
  <si>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</si>
  <si>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</si>
  <si>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</si>
  <si>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</si>
  <si>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</si>
  <si>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</si>
  <si>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</si>
  <si>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</si>
  <si>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</si>
  <si>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</si>
  <si>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</si>
  <si>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</si>
  <si>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</si>
  <si>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</si>
  <si>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</si>
  <si>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</si>
  <si>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</si>
  <si>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</si>
  <si>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</si>
  <si>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</si>
  <si>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</si>
  <si>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</si>
  <si>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</si>
  <si>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</si>
  <si>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</si>
  <si>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</si>
  <si>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</si>
  <si>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</si>
  <si>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</si>
  <si>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</si>
  <si>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</si>
  <si>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</si>
  <si>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</si>
  <si>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</si>
  <si>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</si>
  <si>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</si>
  <si>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</si>
  <si>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</si>
  <si>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</si>
  <si>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</si>
  <si>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</si>
  <si>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</si>
  <si>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</si>
  <si>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</si>
  <si>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</si>
  <si>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</si>
  <si>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</si>
  <si>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</si>
  <si>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</si>
  <si>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</si>
  <si>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</si>
  <si>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</si>
  <si>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</si>
  <si>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</si>
  <si>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</si>
  <si>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</si>
  <si>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</si>
  <si>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</si>
  <si>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</si>
  <si>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</si>
  <si>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</si>
  <si>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</si>
  <si>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</si>
  <si>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</si>
  <si>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</si>
  <si>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</si>
  <si>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</si>
  <si>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</si>
  <si>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</si>
  <si>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</si>
  <si>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</si>
  <si>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</si>
  <si>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</si>
  <si>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</si>
  <si>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</si>
  <si>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</si>
  <si>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</si>
  <si>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</si>
  <si>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</si>
  <si>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</si>
  <si>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</si>
  <si>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</si>
  <si>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</si>
  <si>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</si>
  <si>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</si>
  <si>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</si>
  <si>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</si>
  <si>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</si>
  <si>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</si>
  <si>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</si>
  <si>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</si>
  <si>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</si>
  <si>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</si>
  <si>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</si>
  <si>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</si>
  <si>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</si>
  <si>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</si>
  <si>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</si>
  <si>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</si>
  <si>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</si>
  <si>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</si>
  <si>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</si>
  <si>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</si>
  <si>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</si>
  <si>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</si>
  <si>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</si>
  <si>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</si>
  <si>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</si>
  <si>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</si>
  <si>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</si>
  <si>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</si>
  <si>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</si>
  <si>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</si>
  <si>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</si>
  <si>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</si>
  <si>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</si>
  <si>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</si>
  <si>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</si>
  <si>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</si>
  <si>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</si>
  <si>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</si>
  <si>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</si>
  <si>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</si>
  <si>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</si>
  <si>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</si>
  <si>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</si>
  <si>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</si>
  <si>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</si>
  <si>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</si>
  <si>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</si>
  <si>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</si>
  <si>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</si>
  <si>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</si>
  <si>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</si>
  <si>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</si>
  <si>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</si>
  <si>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</si>
  <si>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</si>
  <si>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</si>
  <si>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</si>
  <si>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</si>
  <si>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</si>
  <si>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</si>
  <si>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</si>
  <si>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</si>
  <si>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</si>
  <si>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</si>
  <si>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</si>
  <si>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</si>
  <si>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</si>
  <si>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</si>
  <si>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</si>
  <si>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</si>
  <si>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</si>
  <si>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</si>
  <si>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</si>
  <si>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</si>
  <si>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</si>
  <si>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</si>
  <si>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</si>
  <si>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</si>
  <si>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</si>
  <si>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</si>
  <si>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</si>
  <si>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</si>
  <si>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</si>
  <si>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</si>
  <si>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</si>
  <si>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</si>
  <si>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</si>
  <si>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</si>
  <si>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</si>
  <si>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</si>
  <si>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</si>
  <si>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</si>
  <si>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</si>
  <si>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</si>
  <si>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</si>
  <si>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</si>
  <si>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</si>
  <si>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</si>
  <si>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</si>
  <si>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</si>
  <si>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</si>
  <si>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</si>
  <si>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</si>
  <si>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</si>
  <si>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</si>
  <si>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</si>
  <si>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</si>
  <si>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</si>
  <si>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</si>
  <si>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</si>
  <si>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</si>
  <si>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</si>
  <si>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</si>
  <si>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</si>
  <si>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</si>
  <si>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</si>
  <si>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</si>
  <si>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</si>
  <si>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</si>
  <si>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</si>
  <si>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</si>
  <si>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</si>
  <si>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</si>
  <si>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</si>
  <si>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</si>
  <si>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</si>
  <si>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</si>
  <si>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</si>
  <si>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</si>
  <si>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</si>
  <si>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</si>
  <si>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</si>
  <si>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</si>
  <si>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</si>
  <si>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</si>
  <si>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</si>
  <si>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</si>
  <si>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</si>
  <si>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</si>
  <si>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</si>
  <si>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</si>
  <si>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</si>
  <si>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</si>
  <si>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</si>
  <si>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</si>
  <si>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</si>
  <si>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</si>
  <si>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</si>
  <si>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</si>
  <si>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</si>
  <si>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</si>
  <si>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</si>
  <si>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</si>
  <si>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</si>
  <si>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</si>
  <si>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</si>
  <si>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</si>
  <si>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</si>
  <si>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</si>
  <si>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</si>
  <si>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</si>
  <si>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</si>
  <si>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</si>
  <si>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</si>
  <si>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</si>
  <si>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</si>
  <si>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</si>
  <si>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</si>
  <si>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</si>
  <si>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</si>
  <si>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</si>
  <si>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</si>
  <si>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</si>
  <si>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</si>
  <si>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</si>
  <si>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</si>
  <si>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</si>
  <si>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</si>
  <si>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</si>
  <si>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</si>
  <si>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</si>
  <si>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</si>
  <si>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</si>
  <si>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</si>
  <si>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</si>
  <si>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</si>
  <si>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</si>
  <si>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</si>
  <si>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</si>
  <si>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</si>
  <si>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</si>
  <si>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</si>
  <si>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</si>
  <si>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</si>
  <si>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</si>
  <si>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</si>
  <si>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</si>
  <si>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</si>
  <si>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</si>
  <si>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</si>
  <si>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</si>
  <si>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</si>
  <si>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</si>
  <si>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</si>
  <si>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</si>
  <si>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</si>
  <si>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</si>
  <si>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</si>
  <si>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</si>
  <si>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</si>
  <si>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</si>
  <si>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</si>
  <si>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</si>
  <si>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</si>
  <si>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</si>
  <si>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</si>
  <si>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</si>
  <si>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</si>
  <si>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</si>
  <si>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</si>
  <si>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</si>
  <si>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</si>
  <si>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</si>
  <si>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</si>
  <si>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</si>
  <si>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</si>
  <si>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</si>
  <si>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</si>
  <si>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</si>
  <si>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</si>
  <si>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</si>
  <si>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</si>
  <si>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</si>
  <si>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</si>
  <si>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</si>
  <si>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</si>
  <si>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</si>
  <si>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</si>
  <si>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</si>
  <si>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</si>
  <si>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</si>
  <si>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</si>
  <si>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</si>
  <si>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</si>
  <si>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</si>
  <si>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</si>
  <si>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</si>
  <si>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</si>
  <si>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</si>
  <si>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</si>
  <si>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</si>
  <si>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</si>
  <si>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</si>
  <si>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</si>
  <si>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</si>
  <si>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</si>
  <si>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</si>
  <si>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</si>
  <si>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</si>
  <si>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</si>
  <si>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</si>
  <si>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</si>
  <si>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</si>
  <si>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</si>
  <si>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</si>
  <si>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</si>
  <si>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</si>
  <si>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</si>
  <si>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</si>
  <si>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</si>
  <si>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</si>
  <si>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</si>
  <si>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</si>
  <si>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</si>
  <si>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</si>
  <si>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</si>
  <si>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</si>
  <si>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</si>
  <si>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</si>
  <si>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</si>
  <si>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</si>
  <si>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</si>
  <si>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</si>
  <si>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</si>
  <si>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</si>
  <si>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</si>
  <si>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</si>
  <si>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</si>
  <si>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</si>
  <si>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</si>
  <si>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</si>
  <si>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</si>
  <si>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</si>
  <si>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</si>
  <si>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</si>
  <si>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</si>
  <si>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</si>
  <si>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</si>
  <si>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</si>
  <si>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</si>
  <si>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</si>
  <si>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</si>
  <si>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</si>
  <si>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</si>
  <si>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</si>
  <si>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</si>
  <si>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</si>
  <si>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</si>
  <si>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</si>
  <si>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</si>
  <si>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</si>
  <si>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</si>
  <si>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</si>
  <si>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</si>
  <si>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</si>
  <si>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</si>
  <si>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</si>
  <si>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</si>
  <si>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</si>
  <si>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</si>
  <si>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</si>
  <si>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</si>
  <si>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</si>
  <si>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</si>
  <si>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</si>
  <si>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</si>
  <si>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</si>
  <si>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</si>
  <si>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</si>
  <si>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</si>
  <si>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</si>
  <si>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</si>
  <si>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</si>
  <si>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</si>
  <si>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</si>
  <si>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</si>
  <si>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</si>
  <si>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</si>
  <si>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</si>
  <si>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</si>
  <si>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</si>
  <si>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</si>
  <si>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</si>
  <si>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</si>
  <si>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</si>
  <si>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</si>
  <si>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</si>
  <si>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</si>
  <si>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</si>
  <si>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</si>
  <si>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</si>
  <si>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</si>
  <si>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</si>
  <si>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</si>
  <si>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</si>
  <si>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</si>
  <si>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</si>
  <si>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</si>
  <si>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</si>
  <si>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</si>
  <si>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</si>
  <si>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</si>
  <si>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</si>
  <si>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</si>
  <si>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</si>
  <si>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</si>
  <si>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</si>
  <si>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</si>
  <si>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</si>
  <si>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</si>
  <si>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</si>
  <si>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</si>
  <si>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</si>
  <si>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</si>
  <si>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</si>
  <si>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</si>
  <si>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</si>
  <si>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</si>
  <si>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</si>
  <si>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</si>
  <si>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</si>
  <si>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</si>
  <si>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</si>
  <si>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</si>
  <si>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</si>
  <si>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</si>
  <si>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</si>
  <si>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</si>
  <si>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</si>
  <si>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</si>
  <si>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</si>
  <si>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</si>
  <si>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</si>
  <si>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</si>
  <si>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</si>
  <si>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</si>
  <si>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</si>
  <si>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</si>
  <si>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</si>
  <si>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</si>
  <si>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</si>
  <si>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</si>
  <si>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</si>
  <si>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</si>
  <si>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</si>
  <si>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</si>
  <si>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</si>
  <si>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</si>
  <si>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</si>
  <si>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</si>
  <si>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</si>
  <si>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</si>
  <si>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</si>
  <si>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</si>
  <si>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</si>
  <si>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</si>
  <si>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</si>
  <si>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</si>
  <si>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</si>
  <si>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</si>
  <si>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</si>
  <si>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</si>
  <si>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</si>
  <si>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</si>
  <si>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</si>
  <si>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</si>
  <si>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</si>
  <si>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</si>
  <si>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</si>
  <si>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</si>
  <si>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</si>
  <si>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</si>
  <si>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</si>
  <si>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</si>
  <si>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</si>
  <si>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</si>
  <si>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</si>
  <si>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</si>
  <si>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</si>
  <si>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</si>
  <si>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</si>
  <si>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</si>
  <si>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</si>
  <si>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</si>
  <si>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</si>
  <si>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</si>
  <si>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</si>
  <si>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</si>
  <si>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</si>
  <si>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</si>
  <si>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</si>
  <si>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</si>
  <si>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</si>
  <si>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</si>
  <si>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</si>
  <si>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</si>
  <si>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</si>
  <si>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</si>
  <si>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</si>
  <si>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</si>
  <si>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</si>
  <si>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</si>
  <si>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</si>
  <si>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</si>
  <si>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</si>
  <si>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</si>
  <si>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</si>
  <si>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</si>
  <si>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</si>
  <si>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</si>
  <si>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</si>
  <si>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</si>
  <si>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</si>
  <si>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</si>
  <si>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</si>
  <si>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</si>
  <si>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</si>
  <si>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</si>
  <si>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</si>
  <si>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</si>
  <si>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</si>
  <si>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</si>
  <si>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</si>
  <si>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</si>
  <si>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</si>
  <si>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</si>
  <si>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</si>
  <si>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</si>
  <si>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</si>
  <si>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</si>
  <si>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</si>
  <si>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</si>
  <si>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</si>
  <si>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</si>
  <si>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</si>
  <si>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</si>
  <si>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</si>
  <si>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</si>
  <si>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</si>
  <si>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</si>
  <si>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</si>
  <si>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</si>
  <si>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</si>
  <si>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</si>
  <si>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</si>
  <si>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</si>
  <si>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</si>
  <si>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</si>
  <si>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</si>
  <si>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</si>
  <si>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</si>
  <si>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</si>
  <si>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</si>
  <si>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</si>
  <si>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</si>
  <si>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</si>
  <si>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</si>
  <si>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</si>
  <si>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</si>
  <si>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</si>
  <si>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</si>
  <si>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</si>
  <si>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</si>
  <si>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</si>
  <si>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</si>
  <si>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</si>
  <si>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</si>
  <si>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</si>
  <si>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</si>
  <si>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</si>
  <si>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</si>
  <si>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</si>
  <si>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</si>
  <si>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</si>
  <si>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</si>
  <si>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</si>
  <si>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</si>
  <si>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</si>
  <si>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</si>
  <si>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</si>
  <si>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</si>
  <si>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</si>
  <si>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</si>
  <si>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</si>
  <si>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</si>
  <si>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</si>
  <si>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</si>
  <si>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</si>
  <si>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</si>
  <si>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</si>
  <si>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</si>
  <si>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</si>
  <si>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</si>
  <si>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</si>
  <si>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</si>
  <si>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</si>
  <si>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</si>
  <si>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</si>
  <si>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</si>
  <si>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</si>
  <si>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</si>
  <si>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</si>
  <si>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</si>
  <si>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</si>
  <si>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</si>
  <si>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</si>
  <si>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</si>
  <si>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</si>
  <si>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</si>
  <si>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</si>
  <si>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</si>
  <si>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</si>
  <si>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</si>
  <si>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</si>
  <si>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</si>
  <si>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</si>
  <si>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</si>
  <si>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</si>
  <si>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</si>
  <si>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</si>
  <si>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</si>
  <si>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</si>
  <si>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</si>
  <si>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</si>
  <si>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</si>
  <si>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</si>
  <si>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</si>
  <si>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</si>
  <si>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</si>
  <si>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</si>
  <si>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</si>
  <si>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</si>
  <si>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</si>
  <si>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</si>
  <si>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</si>
  <si>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</si>
  <si>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</si>
  <si>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</si>
  <si>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</si>
  <si>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</si>
  <si>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</si>
  <si>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</si>
  <si>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</si>
  <si>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</si>
  <si>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</si>
  <si>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</si>
  <si>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</si>
  <si>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</si>
  <si>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</si>
  <si>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</si>
  <si>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</si>
  <si>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</si>
  <si>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</si>
  <si>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</si>
  <si>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</si>
  <si>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</si>
  <si>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</si>
  <si>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</si>
  <si>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</si>
  <si>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</si>
  <si>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</si>
  <si>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</si>
  <si>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</si>
  <si>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</si>
  <si>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</si>
  <si>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</si>
  <si>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</si>
  <si>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</si>
  <si>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</si>
  <si>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</si>
  <si>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</si>
  <si>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</si>
  <si>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</si>
  <si>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</si>
  <si>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</si>
  <si>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</si>
  <si>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</si>
  <si>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</si>
  <si>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</si>
  <si>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</si>
  <si>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</si>
  <si>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</si>
  <si>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</si>
  <si>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</si>
  <si>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</si>
  <si>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</si>
  <si>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</si>
  <si>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</si>
  <si>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</si>
  <si>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</si>
  <si>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</si>
  <si>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</si>
  <si>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</si>
  <si>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</si>
  <si>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</si>
  <si>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</si>
  <si>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</si>
  <si>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</si>
  <si>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</si>
  <si>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</si>
  <si>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</si>
  <si>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</si>
  <si>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</si>
  <si>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</si>
  <si>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</si>
  <si>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</si>
  <si>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</si>
  <si>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</si>
  <si>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</si>
  <si>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</si>
  <si>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</si>
  <si>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</si>
  <si>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</si>
  <si>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</si>
  <si>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</si>
  <si>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</si>
  <si>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</si>
  <si>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</si>
  <si>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</si>
  <si>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</si>
  <si>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</si>
  <si>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</si>
  <si>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</si>
  <si>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</si>
  <si>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</si>
  <si>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</si>
  <si>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</si>
  <si>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</si>
  <si>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</si>
  <si>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</si>
  <si>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</si>
  <si>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</si>
  <si>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</si>
  <si>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</si>
  <si>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</si>
  <si>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</si>
  <si>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</si>
  <si>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</si>
  <si>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</si>
  <si>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</si>
  <si>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</si>
  <si>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</si>
  <si>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</si>
  <si>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</si>
  <si>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</si>
  <si>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</si>
  <si>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</si>
  <si>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</si>
  <si>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</si>
  <si>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</si>
  <si>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</si>
  <si>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</si>
  <si>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</si>
  <si>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</si>
  <si>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</si>
  <si>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</si>
  <si>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</si>
  <si>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</si>
  <si>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</si>
  <si>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</si>
  <si>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</si>
  <si>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</si>
  <si>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</si>
  <si>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</si>
  <si>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</si>
  <si>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</si>
  <si>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</si>
  <si>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</si>
  <si>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</si>
  <si>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</si>
  <si>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</si>
  <si>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</si>
  <si>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</si>
  <si>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</si>
  <si>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</si>
  <si>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</si>
  <si>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</si>
  <si>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</si>
  <si>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</si>
  <si>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</si>
  <si>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</si>
  <si>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</si>
  <si>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</si>
  <si>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</si>
  <si>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</si>
  <si>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</si>
  <si>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</si>
  <si>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</si>
  <si>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</si>
  <si>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</si>
  <si>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</si>
  <si>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</si>
  <si>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</si>
  <si>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</si>
  <si>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</si>
  <si>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</si>
  <si>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</si>
  <si>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</si>
  <si>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</si>
  <si>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</si>
  <si>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</si>
  <si>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</si>
  <si>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</si>
  <si>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</si>
  <si>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</si>
  <si>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</si>
  <si>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</si>
  <si>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</si>
  <si>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</si>
  <si>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</si>
  <si>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</si>
  <si>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</si>
  <si>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</si>
  <si>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</si>
  <si>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</si>
  <si>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</si>
  <si>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</si>
  <si>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</si>
  <si>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</si>
  <si>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</si>
  <si>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</si>
  <si>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</si>
  <si>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</si>
  <si>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</si>
  <si>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</si>
  <si>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</si>
  <si>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</si>
  <si>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</si>
  <si>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</si>
  <si>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</si>
  <si>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</si>
  <si>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</si>
  <si>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</si>
  <si>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</si>
  <si>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</si>
  <si>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</si>
  <si>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</si>
  <si>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</si>
  <si>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</si>
  <si>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</si>
  <si>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</si>
  <si>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</si>
  <si>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</si>
  <si>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</si>
  <si>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</si>
  <si>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</si>
  <si>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</si>
  <si>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</si>
  <si>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</si>
  <si>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</si>
  <si>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</si>
  <si>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</si>
  <si>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</si>
  <si>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</si>
  <si>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</si>
  <si>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</si>
  <si>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</si>
  <si>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</si>
  <si>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</si>
  <si>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</si>
  <si>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</si>
  <si>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</si>
  <si>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</si>
  <si>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</si>
  <si>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</si>
  <si>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</si>
  <si>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</si>
  <si>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</si>
  <si>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</si>
  <si>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</si>
  <si>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</si>
  <si>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</si>
  <si>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</si>
  <si>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</si>
  <si>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</si>
  <si>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</si>
  <si>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</si>
  <si>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</si>
  <si>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</si>
  <si>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</si>
  <si>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</si>
  <si>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</si>
  <si>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</si>
  <si>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</si>
  <si>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</si>
  <si>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</si>
  <si>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</si>
  <si>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</si>
  <si>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</si>
  <si>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</si>
  <si>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</si>
  <si>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</si>
  <si>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</si>
  <si>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</si>
  <si>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</si>
  <si>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</si>
  <si>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</si>
  <si>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</si>
  <si>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</si>
  <si>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</si>
  <si>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</si>
  <si>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</si>
  <si>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</si>
  <si>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</si>
  <si>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</si>
  <si>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</si>
  <si>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</si>
  <si>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</si>
  <si>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</si>
  <si>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</si>
  <si>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</si>
  <si>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</si>
  <si>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</si>
  <si>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</si>
  <si>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</si>
  <si>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</si>
  <si>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</si>
  <si>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</si>
  <si>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</si>
  <si>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</si>
  <si>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</si>
  <si>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</si>
  <si>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</si>
  <si>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</si>
  <si>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</si>
  <si>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</si>
  <si>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</si>
  <si>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</si>
  <si>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</si>
  <si>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</si>
  <si>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</si>
  <si>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</si>
  <si>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</si>
  <si>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</si>
  <si>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</si>
  <si>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</si>
  <si>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</si>
  <si>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</si>
  <si>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</si>
  <si>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</si>
  <si>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</si>
  <si>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</si>
  <si>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</si>
  <si>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</si>
  <si>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</si>
  <si>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</si>
  <si>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</si>
  <si>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</si>
  <si>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</si>
  <si>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</si>
  <si>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</si>
  <si>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</si>
  <si>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</si>
  <si>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</si>
  <si>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</si>
  <si>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</si>
  <si>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</si>
  <si>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</si>
  <si>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</si>
  <si>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</si>
  <si>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</si>
  <si>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</si>
  <si>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</si>
  <si>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</si>
  <si>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</si>
  <si>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</si>
  <si>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</si>
  <si>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</si>
  <si>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</si>
  <si>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</si>
  <si>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</si>
  <si>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</si>
  <si>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</si>
  <si>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</si>
  <si>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</si>
  <si>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</si>
  <si>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</si>
  <si>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</si>
  <si>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</si>
  <si>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</si>
  <si>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</si>
  <si>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</si>
  <si>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</si>
  <si>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</si>
  <si>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</si>
  <si>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</si>
  <si>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</si>
  <si>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</si>
  <si>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</si>
  <si>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</si>
  <si>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</si>
  <si>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</si>
  <si>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</si>
  <si>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</si>
  <si>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</si>
  <si>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</si>
  <si>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</si>
  <si>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</si>
  <si>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</si>
  <si>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</si>
  <si>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</si>
  <si>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</si>
  <si>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</si>
  <si>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</si>
  <si>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</si>
  <si>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</si>
  <si>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</si>
  <si>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</si>
  <si>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</si>
  <si>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</si>
  <si>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</si>
  <si>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</si>
  <si>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</si>
  <si>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</si>
  <si>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</si>
  <si>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</si>
  <si>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</si>
  <si>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</si>
  <si>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</si>
  <si>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</si>
  <si>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</si>
  <si>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</si>
  <si>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</si>
  <si>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</si>
  <si>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</si>
  <si>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</si>
  <si>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</si>
  <si>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</si>
  <si>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</si>
  <si>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</si>
  <si>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</si>
  <si>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</si>
  <si>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</si>
  <si>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</si>
  <si>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</si>
  <si>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</si>
  <si>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</si>
  <si>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</si>
  <si>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</si>
  <si>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</si>
  <si>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</si>
  <si>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</si>
  <si>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</si>
  <si>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</si>
  <si>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</si>
  <si>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</si>
  <si>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</si>
  <si>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</si>
  <si>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</si>
  <si>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</si>
  <si>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</si>
  <si>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</si>
  <si>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</si>
  <si>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</si>
  <si>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</si>
  <si>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</si>
  <si>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</si>
  <si>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</si>
  <si>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</si>
  <si>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</si>
  <si>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</si>
  <si>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</si>
  <si>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</si>
  <si>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</si>
  <si>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</si>
  <si>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</si>
  <si>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</si>
  <si>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</si>
  <si>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</si>
  <si>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</si>
  <si>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</si>
  <si>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</si>
  <si>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</si>
  <si>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</si>
  <si>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</si>
  <si>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</si>
  <si>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</si>
  <si>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</si>
  <si>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</si>
  <si>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</si>
  <si>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</si>
  <si>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</si>
  <si>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</si>
  <si>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</si>
  <si>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</si>
  <si>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</si>
  <si>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</si>
  <si>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</si>
  <si>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</si>
  <si>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</si>
  <si>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</si>
  <si>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</si>
  <si>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</si>
  <si>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</si>
  <si>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</si>
  <si>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</si>
  <si>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</si>
  <si>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</si>
  <si>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</si>
  <si>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</si>
  <si>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</si>
  <si>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</si>
  <si>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</si>
  <si>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</si>
  <si>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</si>
  <si>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</si>
  <si>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</si>
  <si>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</si>
  <si>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</si>
  <si>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</si>
  <si>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</si>
  <si>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</si>
  <si>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</si>
  <si>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</si>
  <si>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</si>
  <si>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</si>
  <si>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</si>
  <si>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</si>
  <si>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</si>
  <si>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</si>
  <si>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</si>
  <si>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</si>
  <si>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</si>
  <si>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</si>
  <si>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</si>
  <si>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</si>
  <si>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</si>
  <si>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</si>
  <si>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</si>
  <si>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</si>
  <si>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</si>
  <si>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</si>
  <si>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</si>
  <si>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</si>
  <si>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</si>
  <si>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</si>
  <si>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</si>
  <si>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</si>
  <si>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</si>
  <si>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</si>
  <si>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</si>
  <si>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</si>
  <si>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</si>
  <si>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</si>
  <si>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</si>
  <si>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</si>
  <si>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</si>
  <si>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</si>
  <si>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</si>
  <si>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</si>
  <si>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</si>
  <si>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</si>
  <si>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</si>
  <si>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</si>
  <si>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</si>
  <si>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</si>
  <si>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</si>
  <si>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</si>
  <si>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</si>
  <si>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</si>
  <si>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</si>
  <si>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</si>
  <si>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</si>
  <si>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</si>
  <si>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</si>
  <si>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</si>
  <si>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</si>
  <si>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</si>
  <si>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</si>
  <si>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</si>
  <si>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</si>
  <si>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</si>
  <si>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</si>
  <si>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</si>
  <si>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</si>
  <si>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</si>
  <si>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</si>
  <si>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</si>
  <si>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</si>
  <si>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</si>
  <si>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</si>
  <si>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</si>
  <si>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</si>
  <si>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</si>
  <si>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</si>
  <si>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</si>
  <si>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</si>
  <si>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</si>
  <si>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</si>
  <si>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</si>
  <si>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</si>
  <si>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</si>
  <si>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</si>
  <si>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</si>
  <si>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</si>
  <si>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</si>
  <si>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</si>
  <si>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</si>
  <si>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</si>
  <si>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</si>
  <si>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</si>
  <si>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</si>
  <si>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</si>
  <si>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</si>
  <si>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</si>
  <si>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</si>
  <si>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</si>
  <si>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</si>
  <si>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</si>
  <si>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</si>
  <si>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</si>
  <si>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</si>
  <si>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</si>
  <si>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</si>
  <si>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</si>
  <si>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</si>
  <si>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</si>
  <si>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</si>
  <si>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</si>
  <si>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</si>
  <si>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</si>
  <si>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</si>
  <si>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</si>
  <si>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</si>
  <si>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</si>
  <si>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</si>
  <si>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</si>
  <si>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</si>
  <si>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</si>
  <si>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</si>
  <si>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</si>
  <si>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</si>
  <si>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</si>
  <si>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</si>
  <si>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</si>
  <si>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</si>
  <si>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</si>
  <si>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</si>
  <si>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</si>
  <si>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</si>
  <si>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</si>
  <si>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</si>
  <si>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</si>
  <si>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</si>
  <si>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</si>
  <si>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</si>
  <si>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</si>
  <si>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</si>
  <si>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</si>
  <si>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</si>
  <si>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</si>
  <si>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</si>
  <si>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</si>
  <si>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</si>
  <si>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</si>
  <si>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</si>
  <si>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</si>
  <si>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</si>
  <si>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</si>
  <si>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</si>
  <si>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</si>
  <si>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</si>
  <si>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</si>
  <si>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</si>
  <si>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</si>
  <si>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</si>
  <si>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</si>
  <si>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</si>
  <si>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</si>
  <si>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</si>
  <si>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</si>
  <si>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</si>
  <si>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</si>
  <si>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</si>
  <si>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</si>
  <si>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</si>
  <si>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</si>
  <si>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</si>
  <si>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</si>
  <si>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</si>
  <si>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</si>
  <si>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</si>
  <si>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</si>
  <si>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</si>
  <si>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</si>
  <si>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</si>
  <si>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</si>
  <si>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</si>
  <si>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</si>
  <si>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</si>
  <si>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</si>
  <si>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</si>
  <si>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</si>
  <si>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</si>
  <si>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</si>
  <si>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</si>
  <si>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</si>
  <si>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</si>
  <si>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</si>
  <si>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</si>
  <si>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</si>
  <si>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</si>
  <si>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</si>
  <si>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</si>
  <si>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</si>
  <si>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</si>
  <si>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</si>
  <si>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</si>
  <si>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</si>
  <si>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</si>
  <si>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</si>
  <si>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</si>
  <si>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</si>
  <si>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</si>
  <si>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</si>
  <si>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</si>
  <si>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</si>
  <si>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</si>
  <si>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</si>
  <si>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</si>
  <si>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</si>
  <si>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</si>
  <si>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</si>
  <si>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</si>
  <si>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</si>
  <si>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</si>
  <si>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</si>
  <si>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</si>
  <si>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</si>
  <si>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</si>
  <si>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</si>
  <si>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</si>
  <si>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</si>
  <si>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</si>
  <si>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</si>
  <si>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</si>
  <si>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</si>
  <si>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</si>
  <si>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</si>
  <si>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</si>
  <si>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</si>
  <si>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</si>
  <si>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</si>
  <si>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</si>
  <si>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</si>
  <si>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</si>
  <si>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</si>
  <si>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</si>
  <si>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</si>
  <si>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</si>
  <si>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</si>
  <si>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</si>
  <si>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</si>
  <si>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</si>
  <si>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</si>
  <si>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</si>
  <si>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</si>
  <si>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</si>
  <si>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</si>
  <si>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</si>
  <si>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</si>
  <si>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</si>
  <si>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</si>
  <si>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</si>
  <si>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</si>
  <si>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</si>
  <si>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</si>
  <si>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</si>
  <si>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</si>
  <si>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</si>
  <si>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</si>
  <si>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</si>
  <si>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</si>
  <si>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</si>
  <si>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</si>
  <si>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</si>
  <si>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</si>
  <si>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</si>
  <si>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</si>
  <si>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</si>
  <si>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</si>
  <si>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</si>
  <si>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</si>
  <si>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</si>
  <si>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</si>
  <si>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</si>
  <si>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</si>
  <si>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</si>
  <si>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</si>
  <si>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</si>
  <si>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</si>
  <si>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</si>
  <si>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</si>
  <si>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</si>
  <si>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</si>
  <si>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</si>
  <si>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</si>
  <si>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</si>
  <si>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</si>
  <si>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</si>
  <si>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</si>
  <si>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</si>
  <si>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</si>
  <si>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</si>
  <si>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</si>
  <si>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</si>
  <si>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</si>
  <si>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</si>
  <si>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</si>
  <si>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</si>
  <si>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</si>
  <si>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</si>
  <si>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</si>
  <si>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</si>
  <si>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</si>
  <si>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</si>
  <si>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</si>
  <si>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</si>
  <si>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</si>
  <si>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</si>
  <si>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</si>
  <si>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</si>
  <si>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</si>
  <si>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</si>
  <si>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</si>
  <si>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</si>
  <si>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</si>
  <si>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</si>
  <si>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</si>
  <si>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</si>
  <si>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</si>
  <si>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</si>
  <si>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</si>
  <si>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</si>
  <si>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</si>
  <si>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</si>
  <si>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</si>
  <si>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</si>
  <si>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</si>
  <si>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</si>
  <si>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</si>
  <si>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</si>
  <si>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</si>
  <si>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</si>
  <si>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</si>
  <si>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</si>
  <si>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</si>
  <si>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</si>
  <si>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</si>
  <si>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</si>
  <si>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</si>
  <si>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</si>
  <si>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</si>
  <si>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</si>
  <si>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</si>
  <si>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</si>
  <si>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</si>
  <si>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</si>
  <si>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</si>
  <si>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</si>
  <si>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</si>
  <si>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</si>
  <si>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</si>
  <si>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</si>
  <si>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</si>
  <si>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</si>
  <si>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</si>
  <si>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</si>
  <si>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</si>
  <si>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</si>
  <si>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</si>
  <si>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</si>
  <si>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</si>
  <si>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</si>
  <si>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</si>
  <si>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</si>
  <si>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</si>
  <si>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</si>
  <si>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</si>
  <si>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</si>
  <si>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</si>
  <si>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</si>
  <si>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</si>
  <si>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</si>
  <si>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</si>
  <si>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</si>
  <si>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</si>
  <si>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</si>
  <si>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</si>
  <si>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</si>
  <si>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</si>
  <si>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</si>
  <si>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</si>
  <si>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</si>
  <si>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</si>
  <si>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</si>
  <si>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</si>
  <si>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</si>
  <si>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</si>
  <si>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</si>
  <si>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</si>
  <si>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</si>
  <si>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</si>
  <si>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</si>
  <si>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</si>
  <si>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</si>
  <si>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</si>
  <si>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</si>
  <si>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</si>
  <si>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</si>
  <si>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</si>
  <si>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</si>
  <si>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</si>
  <si>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</si>
  <si>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</si>
  <si>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</si>
  <si>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</si>
  <si>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</si>
  <si>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</si>
  <si>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</si>
  <si>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</si>
  <si>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</si>
  <si>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</si>
  <si>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</si>
  <si>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</si>
  <si>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</si>
  <si>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</si>
  <si>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</si>
  <si>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</si>
  <si>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</si>
  <si>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</si>
  <si>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</si>
  <si>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</si>
  <si>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</si>
  <si>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</si>
  <si>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</si>
  <si>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</si>
  <si>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</si>
  <si>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</si>
  <si>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</si>
  <si>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</si>
  <si>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</si>
  <si>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</si>
  <si>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</si>
  <si>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</si>
  <si>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</si>
  <si>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</si>
  <si>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</si>
  <si>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</si>
  <si>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</si>
  <si>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</si>
  <si>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</si>
  <si>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</si>
  <si>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</si>
  <si>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</si>
  <si>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</si>
  <si>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</si>
  <si>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</si>
  <si>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</si>
  <si>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</si>
  <si>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</si>
  <si>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</si>
  <si>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</si>
  <si>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</si>
  <si>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</si>
  <si>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</si>
  <si>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</si>
  <si>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</si>
  <si>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</si>
  <si>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</si>
  <si>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</si>
  <si>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</si>
  <si>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</si>
  <si>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</si>
  <si>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</si>
  <si>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</si>
  <si>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</si>
  <si>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</si>
  <si>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</si>
  <si>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</si>
  <si>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</si>
  <si>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</si>
  <si>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</si>
  <si>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</si>
  <si>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</si>
  <si>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</si>
  <si>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</si>
  <si>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</si>
  <si>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</si>
  <si>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</si>
  <si>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</si>
  <si>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</si>
  <si>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</si>
  <si>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</si>
  <si>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</si>
  <si>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</si>
  <si>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</si>
  <si>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</si>
  <si>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</si>
  <si>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</si>
  <si>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</si>
  <si>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</si>
  <si>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</si>
  <si>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</si>
  <si>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</si>
  <si>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</si>
  <si>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</si>
  <si>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</si>
  <si>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</si>
  <si>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</si>
  <si>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</si>
  <si>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</si>
  <si>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</si>
  <si>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</si>
  <si>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</si>
  <si>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</si>
  <si>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</si>
  <si>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</si>
  <si>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</si>
  <si>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</si>
  <si>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</si>
  <si>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</si>
  <si>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</si>
  <si>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</si>
  <si>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</si>
  <si>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</si>
  <si>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</si>
  <si>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</si>
  <si>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</si>
  <si>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</si>
  <si>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</si>
  <si>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</si>
  <si>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</si>
  <si>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</si>
  <si>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</si>
  <si>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</si>
  <si>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</si>
  <si>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</si>
  <si>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</si>
  <si>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</si>
  <si>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</si>
  <si>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</si>
  <si>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</si>
  <si>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</si>
  <si>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</si>
  <si>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</si>
  <si>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</si>
  <si>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</si>
  <si>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</si>
  <si>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</si>
  <si>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</si>
  <si>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</si>
  <si>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</si>
  <si>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</si>
  <si>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</si>
  <si>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</si>
  <si>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</si>
  <si>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</si>
  <si>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</si>
  <si>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</si>
  <si>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</si>
  <si>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</si>
  <si>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</si>
  <si>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</si>
  <si>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</si>
  <si>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</si>
  <si>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</si>
  <si>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</si>
  <si>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</si>
  <si>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</si>
  <si>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</si>
  <si>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</si>
  <si>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</si>
  <si>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</si>
  <si>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</si>
  <si>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</si>
  <si>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</si>
  <si>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</si>
  <si>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</si>
  <si>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</si>
  <si>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</si>
  <si>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</si>
  <si>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</si>
  <si>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</si>
  <si>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</si>
  <si>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</si>
  <si>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</si>
  <si>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</si>
  <si>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</si>
  <si>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</si>
  <si>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</si>
  <si>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</si>
  <si>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</si>
  <si>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</si>
  <si>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</si>
  <si>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</si>
  <si>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</si>
  <si>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</si>
  <si>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</si>
  <si>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</si>
  <si>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</si>
  <si>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</si>
  <si>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</si>
  <si>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</si>
  <si>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</si>
  <si>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</si>
  <si>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</si>
  <si>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</si>
  <si>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</si>
  <si>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</si>
  <si>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</si>
  <si>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</si>
  <si>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</si>
  <si>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</si>
  <si>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</si>
  <si>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</si>
  <si>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</si>
  <si>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</si>
  <si>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</si>
  <si>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</si>
  <si>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</si>
  <si>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</si>
  <si>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</si>
  <si>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</si>
  <si>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</si>
  <si>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</si>
  <si>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</si>
  <si>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</si>
  <si>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</si>
  <si>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</si>
  <si>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</si>
  <si>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</si>
  <si>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</si>
  <si>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</si>
  <si>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</si>
  <si>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</si>
  <si>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</si>
  <si>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</si>
  <si>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</si>
  <si>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</si>
  <si>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</si>
  <si>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</si>
  <si>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</si>
  <si>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</si>
  <si>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</si>
  <si>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</si>
  <si>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</si>
  <si>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</si>
  <si>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</si>
  <si>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</si>
  <si>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</si>
  <si>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</si>
  <si>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</si>
  <si>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</si>
  <si>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</si>
  <si>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</si>
  <si>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</si>
  <si>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</si>
  <si>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</si>
  <si>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</si>
  <si>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</si>
  <si>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</si>
  <si>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</si>
  <si>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</si>
  <si>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</si>
  <si>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</si>
  <si>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</si>
  <si>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</si>
  <si>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</si>
  <si>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</si>
  <si>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</si>
  <si>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</si>
  <si>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</si>
  <si>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</si>
  <si>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</si>
  <si>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</si>
  <si>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</si>
  <si>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</si>
  <si>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</si>
  <si>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</si>
  <si>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</si>
  <si>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</si>
  <si>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</si>
  <si>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</si>
  <si>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</si>
  <si>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</si>
  <si>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</si>
  <si>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</si>
  <si>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</si>
  <si>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</si>
  <si>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</si>
  <si>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</si>
  <si>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</si>
  <si>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</si>
  <si>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</si>
  <si>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</si>
  <si>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</si>
  <si>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</si>
  <si>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</si>
  <si>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</si>
  <si>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</si>
  <si>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</si>
  <si>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</si>
  <si>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</si>
  <si>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</si>
  <si>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</si>
  <si>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</si>
  <si>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</si>
  <si>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</si>
  <si>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</si>
  <si>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</si>
  <si>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</si>
  <si>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</si>
  <si>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</si>
  <si>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</si>
  <si>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</si>
  <si>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</si>
  <si>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</si>
  <si>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</si>
  <si>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</si>
  <si>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</si>
  <si>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</si>
  <si>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</si>
  <si>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</si>
  <si>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</si>
  <si>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</si>
  <si>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</si>
  <si>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</si>
  <si>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</si>
  <si>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</si>
  <si>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</si>
  <si>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</si>
  <si>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</si>
  <si>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</si>
  <si>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</si>
  <si>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</si>
  <si>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</si>
  <si>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</si>
  <si>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</si>
  <si>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</si>
  <si>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</si>
  <si>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</si>
  <si>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</si>
  <si>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</si>
  <si>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</si>
  <si>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</si>
  <si>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</si>
  <si>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</si>
  <si>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</si>
  <si>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</si>
  <si>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</si>
  <si>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</si>
  <si>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</si>
  <si>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</si>
  <si>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</si>
  <si>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</si>
  <si>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</si>
  <si>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</si>
  <si>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</si>
  <si>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</si>
  <si>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</si>
  <si>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</si>
  <si>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</si>
  <si>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</si>
  <si>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</si>
  <si>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</si>
  <si>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</si>
  <si>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</si>
  <si>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</si>
  <si>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</si>
  <si>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</si>
  <si>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</si>
  <si>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</si>
  <si>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</si>
  <si>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</si>
  <si>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</si>
  <si>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</si>
  <si>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</si>
  <si>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</si>
  <si>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</si>
  <si>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</si>
  <si>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</si>
  <si>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</si>
  <si>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</si>
  <si>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</si>
  <si>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</si>
  <si>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</si>
  <si>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</si>
  <si>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</si>
  <si>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</si>
  <si>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</si>
  <si>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</si>
  <si>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</si>
  <si>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</si>
  <si>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</si>
  <si>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</si>
  <si>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</si>
  <si>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</si>
  <si>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</si>
  <si>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</si>
  <si>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</si>
  <si>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</si>
  <si>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</si>
  <si>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</si>
  <si>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</si>
  <si>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</si>
  <si>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</si>
  <si>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</si>
  <si>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</si>
  <si>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</si>
  <si>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</si>
  <si>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</si>
  <si>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</si>
  <si>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</si>
  <si>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</si>
  <si>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</si>
  <si>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</si>
  <si>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</si>
  <si>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</si>
  <si>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</si>
  <si>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</si>
  <si>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</si>
  <si>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</si>
  <si>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</si>
  <si>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</si>
  <si>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</si>
  <si>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</si>
  <si>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</si>
  <si>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</si>
  <si>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</si>
  <si>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</si>
  <si>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</si>
  <si>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</si>
  <si>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</si>
  <si>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</si>
  <si>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</si>
  <si>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</si>
  <si>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</si>
  <si>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</si>
  <si>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</si>
  <si>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</si>
  <si>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</si>
  <si>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</si>
  <si>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</si>
  <si>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</si>
  <si>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</si>
  <si>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</si>
  <si>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</si>
  <si>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</si>
  <si>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</si>
  <si>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</si>
  <si>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</si>
  <si>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</si>
  <si>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</si>
  <si>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</si>
  <si>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</si>
  <si>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</si>
  <si>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</si>
  <si>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</si>
  <si>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</si>
  <si>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</si>
  <si>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</si>
  <si>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</si>
  <si>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</si>
  <si>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</si>
  <si>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</si>
  <si>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</si>
  <si>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</si>
  <si>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</si>
  <si>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</si>
  <si>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</si>
  <si>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</si>
  <si>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</si>
  <si>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</si>
  <si>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</si>
  <si>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</si>
  <si>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</si>
  <si>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</si>
  <si>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</si>
  <si>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</si>
  <si>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</si>
  <si>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</si>
  <si>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</si>
  <si>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</si>
  <si>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</si>
  <si>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</si>
  <si>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</si>
  <si>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</si>
  <si>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</si>
  <si>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</si>
  <si>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</si>
  <si>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</si>
  <si>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</si>
  <si>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</si>
  <si>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</si>
  <si>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</si>
  <si>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</si>
  <si>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</si>
  <si>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</si>
  <si>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</si>
  <si>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</si>
  <si>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</si>
  <si>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</si>
  <si>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</si>
  <si>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</si>
  <si>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</si>
  <si>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</si>
  <si>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</si>
  <si>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</si>
  <si>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</si>
  <si>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</si>
  <si>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</si>
  <si>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</si>
  <si>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</si>
  <si>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</si>
  <si>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</si>
  <si>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</si>
  <si>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</si>
  <si>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</si>
  <si>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</si>
  <si>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</si>
  <si>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</si>
  <si>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</si>
  <si>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</si>
  <si>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</si>
  <si>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</si>
  <si>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</si>
  <si>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</si>
  <si>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</si>
  <si>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</si>
  <si>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</si>
  <si>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</si>
  <si>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</si>
  <si>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</si>
  <si>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</si>
  <si>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</si>
  <si>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</si>
  <si>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</si>
  <si>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</si>
  <si>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</si>
  <si>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</si>
  <si>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</si>
  <si>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</si>
  <si>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</si>
  <si>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</si>
  <si>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</si>
  <si>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</si>
  <si>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</si>
  <si>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</si>
  <si>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</si>
  <si>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</si>
  <si>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</si>
  <si>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</si>
  <si>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</si>
  <si>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</si>
  <si>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</si>
  <si>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</si>
  <si>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</si>
  <si>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</si>
  <si>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</si>
  <si>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</si>
  <si>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</si>
  <si>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</si>
  <si>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</si>
  <si>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</si>
  <si>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</si>
  <si>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</si>
  <si>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</si>
  <si>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</si>
  <si>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</si>
  <si>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</si>
  <si>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</si>
  <si>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</si>
  <si>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</si>
  <si>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</si>
  <si>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</si>
  <si>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</si>
  <si>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</si>
  <si>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</si>
  <si>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</si>
  <si>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</si>
  <si>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</si>
  <si>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</si>
  <si>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</si>
  <si>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</si>
  <si>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</si>
  <si>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</si>
  <si>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</si>
  <si>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</si>
  <si>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</si>
  <si>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</si>
  <si>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</si>
  <si>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</si>
  <si>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</si>
  <si>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</si>
  <si>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</si>
  <si>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</si>
  <si>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</si>
  <si>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</si>
  <si>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</si>
  <si>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</si>
  <si>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</si>
  <si>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</si>
  <si>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</si>
  <si>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</si>
  <si>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</si>
  <si>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</si>
  <si>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</si>
  <si>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</si>
  <si>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</si>
  <si>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</si>
  <si>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</si>
  <si>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</si>
  <si>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</si>
  <si>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</si>
  <si>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</si>
  <si>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</si>
  <si>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</si>
  <si>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</si>
  <si>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</si>
  <si>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</si>
  <si>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</si>
  <si>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</si>
  <si>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</si>
  <si>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</si>
  <si>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</si>
  <si>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</si>
  <si>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</si>
  <si>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</si>
  <si>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</si>
  <si>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</si>
  <si>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</si>
  <si>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</si>
  <si>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</si>
  <si>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</si>
  <si>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</si>
  <si>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</si>
  <si>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</si>
  <si>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</si>
  <si>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</si>
  <si>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</si>
  <si>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</si>
  <si>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</si>
  <si>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</si>
  <si>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</si>
  <si>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</si>
  <si>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</si>
  <si>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</si>
  <si>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</si>
  <si>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</si>
  <si>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</si>
  <si>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</si>
  <si>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</si>
  <si>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</si>
  <si>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</si>
  <si>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</si>
  <si>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</si>
  <si>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</si>
  <si>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</si>
  <si>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</si>
  <si>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</si>
  <si>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</si>
  <si>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</si>
  <si>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</si>
  <si>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</si>
  <si>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</si>
  <si>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</si>
  <si>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</si>
  <si>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</si>
  <si>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</si>
  <si>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</si>
  <si>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</si>
  <si>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</si>
  <si>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</si>
  <si>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</si>
  <si>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</si>
  <si>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</si>
  <si>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</si>
  <si>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</si>
  <si>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</si>
  <si>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</si>
  <si>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</si>
  <si>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</si>
  <si>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</si>
  <si>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</si>
  <si>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</si>
  <si>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</si>
  <si>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</si>
  <si>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</si>
  <si>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</si>
  <si>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</si>
  <si>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</si>
  <si>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</si>
  <si>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</si>
  <si>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</si>
  <si>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</si>
  <si>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</si>
  <si>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</si>
  <si>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</si>
  <si>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</si>
  <si>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</si>
  <si>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</si>
  <si>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</si>
  <si>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</si>
  <si>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</si>
  <si>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</si>
  <si>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</si>
  <si>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</si>
  <si>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</si>
  <si>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</si>
  <si>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</si>
  <si>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</si>
  <si>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</si>
  <si>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</si>
  <si>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</si>
  <si>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</si>
  <si>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</si>
  <si>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</si>
  <si>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</si>
  <si>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</si>
  <si>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</si>
  <si>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</si>
  <si>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</si>
  <si>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</si>
  <si>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</si>
  <si>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</si>
  <si>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</si>
  <si>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</si>
  <si>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</si>
  <si>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</si>
  <si>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</si>
  <si>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</si>
  <si>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</si>
  <si>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</si>
  <si>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</si>
  <si>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</si>
  <si>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</si>
  <si>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</si>
  <si>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</si>
  <si>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</si>
  <si>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</si>
  <si>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</si>
  <si>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</si>
  <si>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</si>
  <si>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</si>
  <si>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</si>
  <si>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</si>
  <si>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</si>
  <si>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</si>
  <si>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</si>
  <si>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</si>
  <si>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</si>
  <si>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</si>
  <si>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</si>
  <si>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</si>
  <si>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</si>
  <si>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</si>
  <si>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</si>
  <si>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</si>
  <si>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</si>
  <si>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</si>
  <si>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</si>
  <si>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</si>
  <si>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</si>
  <si>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</si>
  <si>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</si>
  <si>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</si>
  <si>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</si>
  <si>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</si>
  <si>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</si>
  <si>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</si>
  <si>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</si>
  <si>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</si>
  <si>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</si>
  <si>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</si>
  <si>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</si>
  <si>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</si>
  <si>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</si>
  <si>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</si>
  <si>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</si>
  <si>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</si>
  <si>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</si>
  <si>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</si>
  <si>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</si>
  <si>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</si>
  <si>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</si>
  <si>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</si>
  <si>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</si>
  <si>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</si>
  <si>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</si>
  <si>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</si>
  <si>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</si>
  <si>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</si>
  <si>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</si>
  <si>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</si>
  <si>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</si>
  <si>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</si>
  <si>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</si>
  <si>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</si>
  <si>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</si>
  <si>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</si>
  <si>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</si>
  <si>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</si>
  <si>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</si>
  <si>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</si>
  <si>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</si>
  <si>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</si>
  <si>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</si>
  <si>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</si>
  <si>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</si>
  <si>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</si>
  <si>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</si>
  <si>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</si>
  <si>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</si>
  <si>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</si>
  <si>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</si>
  <si>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</si>
  <si>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</si>
  <si>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</si>
  <si>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</si>
  <si>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</si>
  <si>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</si>
  <si>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</si>
  <si>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</si>
  <si>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</si>
  <si>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</si>
  <si>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</si>
  <si>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</si>
  <si>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</si>
  <si>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</si>
  <si>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</si>
  <si>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</si>
  <si>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</si>
  <si>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</si>
  <si>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</si>
  <si>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</si>
  <si>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</si>
  <si>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</si>
  <si>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</si>
  <si>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</si>
  <si>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</si>
  <si>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</si>
  <si>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</si>
  <si>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</si>
  <si>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</si>
  <si>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</si>
  <si>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</si>
  <si>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</si>
  <si>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</si>
  <si>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</si>
  <si>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</si>
  <si>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</si>
  <si>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</si>
  <si>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</si>
  <si>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</si>
  <si>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</si>
  <si>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</si>
  <si>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</si>
  <si>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</si>
  <si>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</si>
  <si>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</si>
  <si>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</si>
  <si>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</si>
  <si>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</si>
  <si>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</si>
  <si>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</si>
  <si>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</si>
  <si>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</si>
  <si>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</si>
  <si>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</si>
  <si>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</si>
  <si>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</si>
  <si>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</si>
  <si>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</si>
  <si>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</si>
  <si>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</si>
  <si>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</si>
  <si>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</si>
  <si>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</si>
  <si>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</si>
  <si>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</si>
  <si>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</si>
  <si>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</si>
  <si>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</si>
  <si>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</si>
  <si>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</si>
  <si>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</si>
  <si>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</si>
  <si>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</si>
  <si>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</si>
  <si>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</si>
  <si>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</si>
  <si>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</si>
  <si>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</si>
  <si>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</si>
  <si>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</si>
  <si>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</si>
  <si>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</si>
  <si>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</si>
  <si>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</si>
  <si>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</si>
  <si>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</si>
  <si>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</si>
  <si>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</si>
  <si>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</si>
  <si>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</si>
  <si>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</si>
  <si>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</si>
  <si>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</si>
  <si>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</si>
  <si>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</si>
  <si>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</si>
  <si>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</si>
  <si>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</si>
  <si>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</si>
  <si>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</si>
  <si>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</si>
  <si>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</si>
  <si>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</si>
  <si>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</si>
  <si>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</si>
  <si>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</si>
  <si>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</si>
  <si>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</si>
  <si>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</si>
  <si>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</si>
  <si>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</si>
  <si>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</si>
  <si>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</si>
  <si>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</si>
  <si>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</si>
  <si>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</si>
  <si>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</si>
  <si>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</si>
  <si>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</si>
  <si>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</si>
  <si>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</si>
  <si>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</si>
  <si>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</si>
  <si>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</si>
  <si>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</si>
  <si>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</si>
  <si>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</si>
  <si>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</si>
  <si>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</si>
  <si>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</si>
  <si>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</si>
  <si>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</si>
  <si>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</si>
  <si>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</si>
  <si>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</si>
  <si>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</si>
  <si>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</si>
  <si>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</si>
  <si>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</si>
  <si>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</si>
  <si>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</si>
  <si>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</si>
  <si>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</si>
  <si>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</si>
  <si>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</si>
  <si>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</si>
  <si>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</si>
  <si>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</si>
  <si>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</si>
  <si>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</si>
  <si>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</si>
  <si>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</si>
  <si>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</si>
  <si>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</si>
  <si>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</si>
  <si>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</si>
  <si>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</si>
  <si>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</si>
  <si>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</si>
  <si>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</si>
  <si>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</si>
  <si>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</si>
  <si>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</si>
  <si>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</si>
  <si>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</si>
  <si>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</si>
  <si>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</si>
  <si>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</si>
  <si>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</si>
  <si>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</si>
  <si>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</si>
  <si>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</si>
  <si>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</si>
  <si>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</si>
  <si>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</si>
  <si>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</si>
  <si>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</si>
  <si>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</si>
  <si>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</si>
  <si>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</si>
  <si>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</si>
  <si>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</si>
  <si>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</si>
  <si>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</si>
  <si>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</si>
  <si>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</si>
  <si>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</si>
  <si>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</si>
  <si>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</si>
  <si>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</si>
  <si>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</si>
  <si>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</si>
  <si>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</si>
  <si>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</si>
  <si>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</si>
  <si>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</si>
  <si>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</si>
  <si>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</si>
  <si>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</si>
  <si>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</si>
  <si>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</si>
  <si>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</si>
  <si>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</si>
  <si>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</si>
  <si>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</si>
  <si>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</si>
  <si>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</si>
  <si>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</si>
  <si>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</si>
  <si>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</si>
  <si>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</si>
  <si>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</si>
  <si>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</si>
  <si>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</si>
  <si>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</si>
  <si>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</si>
  <si>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</si>
  <si>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</si>
  <si>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</si>
  <si>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</si>
  <si>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</si>
  <si>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</si>
  <si>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</si>
  <si>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</si>
  <si>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</si>
  <si>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</si>
  <si>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</si>
  <si>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</si>
  <si>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</si>
  <si>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</si>
  <si>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</si>
  <si>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</si>
  <si>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</si>
  <si>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</si>
  <si>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</si>
  <si>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</si>
  <si>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</si>
  <si>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</si>
  <si>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</si>
  <si>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</si>
  <si>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</si>
  <si>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</si>
  <si>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</si>
  <si>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</si>
  <si>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</si>
  <si>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</si>
  <si>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</si>
  <si>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</si>
  <si>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</si>
  <si>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</si>
  <si>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</si>
  <si>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</si>
  <si>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</si>
  <si>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</si>
  <si>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</si>
  <si>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</si>
  <si>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</si>
  <si>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</si>
  <si>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</si>
  <si>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</si>
  <si>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</si>
  <si>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</si>
  <si>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</si>
  <si>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</si>
  <si>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</si>
  <si>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</si>
  <si>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</si>
  <si>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</si>
  <si>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</si>
  <si>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</si>
  <si>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</si>
  <si>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</si>
  <si>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</si>
  <si>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</si>
  <si>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</si>
  <si>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</si>
  <si>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</si>
  <si>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</si>
  <si>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</si>
  <si>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</si>
  <si>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</si>
  <si>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</si>
  <si>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</si>
  <si>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</si>
  <si>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</si>
  <si>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</si>
  <si>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</si>
  <si>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</si>
  <si>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</si>
  <si>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</si>
  <si>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</si>
  <si>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</si>
  <si>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</si>
  <si>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</si>
  <si>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</si>
  <si>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</si>
  <si>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</si>
  <si>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</si>
  <si>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</si>
  <si>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</si>
  <si>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</si>
  <si>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</si>
  <si>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</si>
  <si>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</si>
  <si>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</si>
  <si>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</si>
  <si>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</si>
  <si>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</si>
  <si>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</si>
  <si>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</si>
  <si>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</si>
  <si>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</si>
  <si>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</si>
  <si>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</si>
  <si>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</si>
  <si>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</si>
  <si>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</si>
  <si>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</si>
  <si>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</si>
  <si>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</si>
  <si>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</si>
  <si>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</si>
  <si>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</si>
  <si>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</si>
  <si>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</si>
  <si>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</si>
  <si>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</si>
  <si>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</si>
  <si>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</si>
  <si>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</si>
  <si>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</si>
  <si>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</si>
  <si>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</si>
  <si>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</si>
  <si>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</si>
  <si>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</si>
  <si>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</si>
  <si>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</si>
  <si>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</si>
  <si>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</si>
  <si>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</si>
  <si>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</si>
  <si>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</si>
  <si>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</si>
  <si>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</si>
  <si>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</si>
  <si>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</si>
  <si>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</si>
  <si>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</si>
  <si>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</si>
  <si>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</si>
  <si>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</si>
  <si>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</si>
  <si>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</si>
  <si>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</si>
  <si>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</si>
  <si>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</si>
  <si>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</si>
  <si>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</si>
  <si>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</si>
  <si>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</si>
  <si>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</si>
  <si>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</si>
  <si>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</si>
  <si>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</si>
  <si>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</si>
  <si>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</si>
  <si>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</si>
  <si>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</si>
  <si>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</si>
  <si>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</si>
  <si>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</si>
  <si>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</si>
  <si>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</si>
  <si>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</si>
  <si>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</si>
  <si>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</si>
  <si>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</si>
  <si>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</si>
  <si>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</si>
  <si>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</si>
  <si>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</si>
  <si>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</si>
  <si>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</si>
  <si>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</si>
  <si>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</si>
  <si>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</si>
  <si>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</si>
  <si>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</si>
  <si>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</si>
  <si>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</si>
  <si>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</si>
  <si>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</si>
  <si>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</si>
  <si>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</si>
  <si>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</si>
  <si>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</si>
  <si>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</si>
  <si>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</si>
  <si>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</si>
  <si>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</si>
  <si>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</si>
  <si>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</si>
  <si>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</si>
  <si>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</si>
  <si>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</si>
  <si>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</si>
  <si>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</si>
  <si>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</si>
  <si>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</si>
  <si>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</si>
  <si>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</si>
  <si>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</si>
  <si>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</si>
  <si>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</si>
  <si>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</si>
  <si>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</si>
  <si>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</si>
  <si>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</si>
  <si>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</si>
  <si>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</si>
  <si>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</si>
  <si>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</si>
  <si>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</si>
  <si>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</si>
  <si>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</si>
  <si>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</si>
  <si>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</si>
  <si>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</si>
  <si>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</si>
  <si>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</si>
  <si>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</si>
  <si>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</si>
  <si>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</si>
  <si>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</si>
  <si>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</si>
  <si>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</si>
  <si>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</si>
  <si>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</si>
  <si>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</si>
  <si>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</si>
  <si>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</si>
  <si>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</si>
  <si>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</si>
  <si>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</si>
  <si>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</si>
  <si>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</si>
  <si>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</si>
  <si>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</si>
  <si>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</si>
  <si>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</si>
  <si>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</si>
  <si>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</si>
  <si>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</si>
  <si>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</si>
  <si>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</si>
  <si>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</si>
  <si>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</si>
  <si>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</si>
  <si>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</si>
  <si>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</si>
  <si>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</si>
  <si>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</si>
  <si>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</si>
  <si>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</si>
  <si>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</si>
  <si>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</si>
  <si>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</si>
  <si>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</si>
  <si>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</si>
  <si>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</si>
  <si>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</si>
  <si>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</si>
  <si>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</si>
  <si>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</si>
  <si>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</si>
  <si>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</si>
  <si>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</si>
  <si>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</si>
  <si>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</si>
  <si>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</si>
  <si>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</si>
  <si>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</si>
  <si>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</si>
  <si>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</si>
  <si>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</si>
  <si>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</si>
  <si>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</si>
  <si>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</si>
  <si>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</si>
  <si>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</si>
  <si>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</si>
  <si>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</si>
  <si>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</si>
  <si>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</si>
  <si>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</si>
  <si>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</si>
  <si>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</si>
  <si>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</si>
  <si>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</si>
  <si>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</si>
  <si>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</si>
  <si>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</si>
  <si>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</si>
  <si>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</si>
  <si>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</si>
  <si>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</si>
  <si>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</si>
  <si>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</si>
  <si>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</si>
  <si>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</si>
  <si>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</si>
  <si>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</si>
  <si>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</si>
  <si>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</si>
  <si>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</si>
  <si>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</si>
  <si>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</si>
  <si>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</si>
  <si>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</si>
  <si>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</si>
  <si>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</si>
  <si>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</si>
  <si>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</si>
  <si>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</si>
  <si>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</si>
  <si>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</si>
  <si>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</si>
  <si>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</si>
  <si>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</si>
  <si>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</si>
  <si>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</si>
  <si>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</si>
  <si>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</si>
  <si>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</si>
  <si>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</si>
  <si>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</si>
  <si>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</si>
  <si>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</si>
  <si>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</si>
  <si>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</si>
  <si>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</si>
  <si>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</si>
  <si>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</si>
  <si>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</si>
  <si>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</si>
  <si>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</si>
  <si>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</si>
  <si>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</si>
  <si>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</si>
  <si>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</si>
  <si>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</si>
  <si>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</si>
  <si>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</si>
  <si>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</si>
  <si>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</si>
  <si>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</si>
  <si>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</si>
  <si>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</si>
  <si>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</si>
  <si>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</si>
  <si>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</si>
  <si>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</si>
  <si>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</si>
  <si>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</si>
  <si>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</si>
  <si>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</si>
  <si>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</si>
  <si>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</si>
  <si>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</si>
  <si>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</si>
  <si>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</si>
  <si>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</si>
  <si>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</si>
  <si>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</si>
  <si>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</si>
  <si>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</si>
  <si>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</si>
  <si>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</si>
  <si>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</si>
  <si>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</si>
  <si>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</si>
  <si>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</si>
  <si>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</si>
  <si>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</si>
  <si>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</si>
  <si>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</si>
  <si>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</si>
  <si>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</si>
  <si>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</si>
  <si>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</si>
  <si>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</si>
  <si>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</si>
  <si>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</si>
  <si>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</si>
  <si>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</si>
  <si>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</si>
  <si>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</si>
  <si>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</si>
  <si>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</si>
  <si>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</si>
  <si>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</si>
  <si>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</si>
  <si>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</si>
  <si>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</si>
  <si>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</si>
  <si>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</si>
  <si>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</si>
  <si>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</si>
  <si>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</si>
  <si>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</si>
  <si>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</si>
  <si>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</si>
  <si>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</si>
  <si>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</si>
  <si>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</si>
  <si>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</si>
  <si>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</si>
  <si>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</si>
  <si>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</si>
  <si>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</si>
  <si>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</si>
  <si>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</si>
  <si>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</si>
  <si>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</si>
  <si>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</si>
  <si>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</si>
  <si>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</si>
  <si>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</si>
  <si>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</si>
  <si>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</si>
  <si>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</si>
  <si>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</si>
  <si>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</si>
  <si>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</si>
  <si>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</si>
  <si>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</si>
  <si>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</si>
  <si>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</si>
  <si>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</si>
  <si>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</si>
  <si>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</si>
  <si>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</si>
  <si>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</si>
  <si>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</si>
  <si>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</si>
  <si>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</si>
  <si>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</si>
  <si>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</si>
  <si>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</si>
  <si>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</si>
  <si>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</si>
  <si>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</si>
  <si>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</si>
  <si>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</si>
  <si>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</si>
  <si>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</si>
  <si>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</si>
  <si>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</si>
  <si>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</si>
  <si>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</si>
  <si>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</si>
  <si>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</si>
  <si>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</si>
  <si>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</si>
  <si>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</si>
  <si>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</si>
  <si>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</si>
  <si>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</si>
  <si>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</si>
  <si>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</si>
  <si>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</si>
  <si>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</si>
  <si>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</si>
  <si>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</si>
  <si>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</si>
  <si>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</si>
  <si>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</si>
  <si>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</si>
  <si>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</si>
  <si>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</si>
  <si>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</si>
  <si>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</si>
  <si>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</si>
  <si>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</si>
  <si>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</si>
  <si>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</si>
  <si>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</si>
  <si>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</si>
  <si>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</si>
  <si>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</si>
  <si>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</si>
  <si>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</si>
  <si>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</si>
  <si>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</si>
  <si>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</si>
  <si>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</si>
  <si>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</si>
  <si>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</si>
  <si>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</si>
  <si>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</si>
  <si>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</si>
  <si>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</si>
  <si>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</si>
  <si>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</si>
  <si>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</si>
  <si>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</si>
  <si>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</si>
  <si>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</si>
  <si>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</si>
  <si>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</si>
  <si>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</si>
  <si>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</si>
  <si>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</si>
  <si>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</si>
  <si>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</si>
  <si>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</si>
  <si>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</si>
  <si>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</si>
  <si>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</si>
  <si>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</si>
  <si>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</si>
  <si>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</si>
  <si>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</si>
  <si>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</si>
  <si>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</si>
  <si>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</si>
  <si>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</si>
  <si>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</si>
  <si>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</si>
  <si>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</si>
  <si>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</si>
  <si>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</si>
  <si>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</si>
  <si>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</si>
  <si>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</si>
  <si>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</si>
  <si>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</si>
  <si>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</si>
  <si>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</si>
  <si>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</si>
  <si>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</si>
  <si>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</si>
  <si>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</si>
  <si>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</si>
  <si>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</si>
  <si>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</si>
  <si>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</si>
  <si>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</si>
  <si>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</si>
  <si>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</si>
  <si>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</si>
  <si>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</si>
  <si>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</si>
  <si>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</si>
  <si>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</si>
  <si>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</si>
  <si>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</si>
  <si>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</si>
  <si>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</si>
  <si>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</si>
  <si>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</si>
  <si>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</si>
  <si>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</si>
  <si>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</si>
  <si>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</si>
  <si>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</si>
  <si>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</si>
  <si>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</si>
  <si>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</si>
  <si>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</si>
  <si>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</si>
  <si>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</si>
  <si>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</si>
  <si>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</si>
  <si>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</si>
  <si>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</si>
  <si>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</si>
  <si>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</si>
  <si>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</si>
  <si>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</si>
  <si>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</si>
  <si>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</si>
  <si>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</si>
  <si>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</si>
  <si>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</si>
  <si>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</si>
  <si>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</si>
  <si>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</si>
  <si>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</si>
  <si>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</si>
  <si>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</si>
  <si>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</si>
  <si>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</si>
  <si>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</si>
  <si>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</si>
  <si>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</si>
  <si>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</si>
  <si>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</si>
  <si>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</si>
  <si>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</si>
  <si>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</si>
  <si>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</si>
  <si>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</si>
  <si>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</si>
  <si>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</si>
  <si>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</si>
  <si>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</si>
  <si>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</si>
  <si>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</si>
  <si>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</si>
  <si>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</si>
  <si>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</si>
  <si>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</si>
  <si>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</si>
  <si>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</si>
  <si>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</si>
  <si>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</si>
  <si>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</si>
  <si>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</si>
  <si>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</si>
  <si>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</si>
  <si>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</si>
  <si>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</si>
  <si>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</si>
  <si>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</si>
  <si>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</si>
  <si>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</si>
  <si>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</si>
  <si>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</si>
  <si>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</si>
  <si>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</si>
  <si>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</si>
  <si>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</si>
  <si>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</si>
  <si>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</si>
  <si>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</si>
  <si>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</si>
  <si>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</si>
  <si>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</si>
  <si>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</si>
  <si>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</si>
  <si>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</si>
  <si>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</si>
  <si>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</si>
  <si>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</si>
  <si>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</si>
  <si>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</si>
  <si>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</si>
  <si>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</si>
  <si>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</si>
  <si>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</si>
  <si>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</si>
  <si>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</si>
  <si>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</si>
  <si>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</si>
  <si>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</si>
  <si>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</si>
  <si>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</si>
  <si>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</si>
  <si>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</si>
  <si>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</si>
  <si>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</si>
  <si>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</si>
  <si>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</si>
  <si>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</si>
  <si>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</si>
  <si>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</si>
  <si>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</si>
  <si>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</si>
  <si>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</si>
  <si>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</si>
  <si>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</si>
  <si>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</si>
  <si>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</si>
  <si>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</si>
  <si>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</si>
  <si>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</si>
  <si>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</si>
  <si>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</si>
  <si>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</si>
  <si>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</si>
  <si>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</si>
  <si>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</si>
  <si>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</si>
  <si>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</si>
  <si>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</si>
  <si>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</si>
  <si>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</si>
  <si>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</si>
  <si>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</si>
  <si>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</si>
  <si>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</si>
  <si>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</si>
  <si>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</si>
  <si>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</si>
  <si>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</si>
  <si>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</si>
  <si>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</si>
  <si>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</si>
  <si>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</si>
  <si>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</si>
  <si>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</si>
  <si>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</si>
  <si>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</si>
  <si>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</si>
  <si>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</si>
  <si>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</si>
  <si>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</si>
  <si>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</si>
  <si>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</si>
  <si>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</si>
  <si>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</si>
  <si>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</si>
  <si>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</si>
  <si>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</si>
  <si>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</si>
  <si>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</si>
  <si>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</si>
  <si>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</si>
  <si>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</si>
  <si>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</si>
  <si>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</si>
  <si>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</si>
  <si>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</si>
  <si>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</si>
  <si>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</si>
  <si>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</si>
  <si>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</si>
  <si>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</si>
  <si>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</si>
  <si>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</si>
  <si>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</si>
  <si>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</si>
  <si>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</si>
  <si>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</si>
  <si>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</si>
  <si>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</si>
  <si>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</si>
  <si>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</si>
  <si>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</si>
  <si>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</si>
  <si>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</si>
  <si>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</si>
  <si>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</si>
  <si>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</si>
  <si>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</si>
  <si>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</si>
  <si>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</si>
  <si>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</si>
  <si>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</si>
  <si>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</si>
  <si>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</si>
  <si>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</si>
  <si>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</si>
  <si>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</si>
  <si>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</si>
  <si>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</si>
  <si>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</si>
  <si>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</si>
  <si>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</si>
  <si>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</si>
  <si>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</si>
  <si>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</si>
  <si>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</si>
  <si>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</si>
  <si>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</si>
  <si>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</si>
  <si>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</si>
  <si>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</si>
  <si>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</si>
  <si>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</si>
  <si>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</si>
  <si>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</si>
  <si>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</si>
  <si>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</si>
  <si>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</si>
  <si>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</si>
  <si>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</si>
  <si>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</si>
  <si>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</si>
  <si>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</si>
  <si>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</si>
  <si>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</si>
  <si>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</si>
  <si>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</si>
  <si>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</si>
  <si>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</si>
  <si>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</si>
  <si>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</si>
  <si>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</si>
  <si>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</si>
  <si>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</si>
  <si>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</si>
  <si>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</si>
  <si>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</si>
  <si>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</si>
  <si>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</si>
  <si>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</si>
  <si>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</si>
  <si>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</si>
  <si>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</si>
  <si>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</si>
  <si>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</si>
  <si>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</si>
  <si>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</si>
  <si>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</si>
  <si>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</si>
  <si>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</si>
  <si>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</si>
  <si>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</si>
  <si>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</si>
  <si>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</si>
  <si>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</si>
  <si>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</si>
  <si>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</si>
  <si>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</si>
  <si>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</si>
  <si>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</si>
  <si>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</si>
  <si>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</si>
  <si>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</si>
  <si>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</si>
  <si>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</si>
  <si>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</si>
  <si>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</si>
  <si>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</si>
  <si>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</si>
  <si>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</si>
  <si>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</si>
  <si>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</si>
  <si>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</si>
  <si>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</si>
  <si>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</si>
  <si>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</si>
  <si>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</si>
  <si>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</si>
  <si>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</si>
  <si>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</si>
  <si>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</si>
  <si>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</si>
  <si>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</si>
  <si>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</si>
  <si>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</si>
  <si>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</si>
  <si>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</si>
  <si>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</si>
  <si>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</si>
  <si>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</si>
  <si>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</si>
  <si>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</si>
  <si>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</si>
  <si>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</si>
  <si>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</si>
  <si>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</si>
  <si>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</si>
  <si>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</si>
  <si>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</si>
  <si>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</si>
  <si>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</si>
  <si>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</si>
  <si>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</si>
  <si>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</si>
  <si>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</si>
  <si>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</si>
  <si>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</si>
  <si>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</si>
  <si>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</si>
  <si>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</si>
  <si>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</si>
  <si>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</si>
  <si>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</si>
  <si>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</si>
  <si>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</si>
  <si>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</si>
  <si>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</si>
  <si>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</si>
  <si>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</si>
  <si>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</si>
  <si>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</si>
  <si>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</si>
  <si>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</si>
  <si>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</si>
  <si>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</si>
  <si>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</si>
  <si>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</si>
  <si>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</si>
  <si>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</si>
  <si>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</si>
  <si>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</si>
  <si>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</si>
  <si>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</si>
  <si>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</si>
  <si>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</si>
  <si>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</si>
  <si>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</si>
  <si>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</si>
  <si>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</si>
  <si>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</si>
  <si>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</si>
  <si>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</si>
  <si>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</si>
  <si>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</si>
  <si>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</si>
  <si>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</si>
  <si>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</si>
  <si>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</si>
  <si>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</si>
  <si>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</si>
  <si>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</si>
  <si>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</si>
  <si>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</si>
  <si>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</si>
  <si>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</si>
  <si>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</si>
  <si>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</si>
  <si>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</si>
  <si>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</si>
  <si>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</si>
  <si>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</si>
  <si>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</si>
  <si>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</si>
  <si>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</si>
  <si>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</si>
  <si>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</si>
  <si>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</si>
  <si>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</si>
  <si>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</si>
  <si>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</si>
  <si>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</si>
  <si>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</si>
  <si>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</si>
  <si>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</si>
  <si>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</si>
  <si>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</si>
  <si>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</si>
  <si>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</si>
  <si>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</si>
  <si>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</si>
  <si>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</si>
  <si>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</si>
  <si>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</si>
  <si>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</si>
  <si>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</si>
  <si>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</si>
  <si>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</si>
  <si>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</si>
  <si>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</si>
  <si>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</si>
  <si>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</si>
  <si>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</si>
  <si>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</si>
  <si>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</si>
  <si>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</si>
  <si>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</si>
  <si>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</si>
  <si>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</si>
  <si>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</si>
  <si>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</si>
  <si>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</si>
  <si>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</si>
  <si>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</si>
  <si>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</si>
  <si>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</si>
  <si>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</si>
  <si>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</si>
  <si>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</si>
  <si>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</si>
  <si>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</si>
  <si>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</si>
  <si>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</si>
  <si>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</si>
  <si>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</si>
  <si>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</si>
  <si>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</si>
  <si>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</si>
  <si>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</si>
  <si>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</si>
  <si>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</si>
  <si>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</si>
  <si>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</si>
  <si>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</si>
  <si>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</si>
  <si>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</si>
  <si>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</si>
  <si>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</si>
  <si>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</si>
  <si>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</si>
  <si>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</si>
  <si>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</si>
  <si>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</si>
  <si>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</si>
  <si>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</si>
  <si>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</si>
  <si>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</si>
  <si>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</si>
  <si>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</si>
  <si>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</si>
  <si>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</si>
  <si>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</si>
  <si>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</si>
  <si>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</si>
  <si>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</si>
  <si>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</si>
  <si>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</si>
  <si>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</si>
  <si>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</si>
  <si>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</si>
  <si>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</si>
  <si>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</si>
  <si>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</si>
  <si>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</si>
  <si>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</si>
  <si>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</si>
  <si>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</si>
  <si>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</si>
  <si>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</si>
  <si>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</si>
  <si>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</si>
  <si>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</si>
  <si>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</si>
  <si>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</si>
  <si>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</si>
  <si>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</si>
  <si>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</si>
  <si>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</si>
  <si>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</si>
  <si>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</si>
  <si>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</si>
  <si>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</si>
  <si>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</si>
  <si>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</si>
  <si>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</si>
  <si>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</si>
  <si>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</si>
  <si>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</si>
  <si>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</si>
  <si>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</si>
  <si>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</si>
  <si>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</si>
  <si>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</si>
  <si>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</si>
  <si>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</si>
  <si>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</si>
  <si>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</si>
  <si>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</si>
  <si>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</si>
  <si>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</si>
  <si>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</si>
  <si>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</si>
  <si>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</si>
  <si>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</si>
  <si>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</si>
  <si>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</si>
  <si>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</si>
  <si>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</si>
  <si>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</si>
  <si>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</si>
  <si>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</si>
  <si>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</si>
  <si>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</si>
  <si>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</si>
  <si>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</si>
  <si>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</si>
  <si>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</si>
  <si>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</si>
  <si>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</si>
  <si>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</si>
  <si>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</si>
  <si>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</si>
  <si>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</si>
  <si>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</si>
  <si>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</si>
  <si>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</si>
  <si>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</si>
  <si>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</si>
  <si>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</si>
  <si>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</si>
  <si>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</si>
  <si>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</si>
  <si>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</si>
  <si>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</si>
  <si>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</si>
  <si>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</si>
  <si>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</si>
  <si>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</si>
  <si>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</si>
  <si>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</si>
  <si>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</si>
  <si>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</si>
  <si>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</si>
  <si>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</si>
  <si>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</si>
  <si>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</si>
  <si>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</si>
  <si>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</si>
  <si>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</si>
  <si>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</si>
  <si>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</si>
  <si>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</si>
  <si>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</si>
  <si>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</si>
  <si>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</si>
  <si>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</si>
  <si>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</si>
  <si>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</si>
  <si>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</si>
  <si>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</si>
  <si>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</si>
  <si>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</si>
  <si>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</si>
  <si>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</si>
  <si>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</si>
  <si>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</si>
  <si>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</si>
  <si>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</si>
  <si>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</si>
  <si>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</si>
  <si>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</si>
  <si>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</si>
  <si>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</si>
  <si>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</si>
  <si>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</si>
  <si>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</si>
  <si>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</si>
  <si>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</si>
  <si>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</si>
  <si>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</si>
  <si>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</si>
  <si>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</si>
  <si>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</si>
  <si>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</si>
  <si>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</si>
  <si>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</si>
  <si>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</si>
  <si>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</si>
  <si>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</si>
  <si>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</si>
  <si>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</si>
  <si>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</si>
  <si>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</si>
  <si>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</si>
  <si>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</si>
  <si>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</si>
  <si>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</si>
  <si>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</si>
  <si>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</si>
  <si>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</si>
  <si>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</si>
  <si>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</si>
  <si>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</si>
  <si>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</si>
  <si>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</si>
  <si>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</si>
  <si>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</si>
  <si>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</si>
  <si>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</si>
  <si>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</si>
  <si>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</si>
  <si>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</si>
  <si>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</si>
  <si>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</si>
  <si>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</si>
  <si>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</si>
  <si>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</si>
  <si>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</si>
  <si>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</si>
  <si>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</si>
  <si>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</si>
  <si>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</si>
  <si>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</si>
  <si>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</si>
  <si>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</si>
  <si>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</si>
  <si>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</si>
  <si>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</si>
  <si>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</si>
  <si>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</si>
  <si>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</si>
  <si>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</si>
  <si>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</si>
  <si>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</si>
  <si>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</si>
  <si>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</si>
  <si>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</si>
  <si>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</si>
  <si>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</si>
  <si>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</si>
  <si>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</si>
  <si>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</si>
  <si>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</si>
  <si>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</si>
  <si>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</si>
  <si>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</si>
  <si>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</si>
  <si>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</si>
  <si>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</si>
  <si>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</si>
  <si>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</si>
  <si>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</si>
  <si>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</si>
  <si>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</si>
  <si>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</si>
  <si>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</si>
  <si>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</si>
  <si>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</si>
  <si>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</si>
  <si>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</si>
  <si>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</si>
  <si>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</si>
  <si>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</si>
  <si>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</si>
  <si>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</si>
  <si>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</si>
  <si>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</si>
  <si>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</si>
  <si>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</si>
  <si>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</si>
  <si>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</si>
  <si>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</si>
  <si>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</si>
  <si>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</si>
  <si>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</si>
  <si>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</si>
  <si>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</si>
  <si>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</si>
  <si>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</si>
  <si>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</si>
  <si>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</si>
  <si>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</si>
  <si>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</si>
  <si>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</si>
  <si>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</si>
  <si>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</si>
  <si>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</si>
  <si>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</si>
  <si>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</si>
  <si>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</si>
  <si>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</si>
  <si>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</si>
  <si>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</si>
  <si>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</si>
  <si>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</si>
  <si>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</si>
  <si>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</si>
  <si>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</si>
  <si>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</si>
  <si>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</si>
  <si>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</si>
  <si>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</si>
  <si>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</si>
  <si>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</si>
  <si>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</si>
  <si>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</si>
  <si>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</si>
  <si>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</si>
  <si>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</si>
  <si>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</si>
  <si>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</si>
  <si>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</si>
  <si>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</si>
  <si>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</si>
  <si>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</si>
  <si>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</si>
  <si>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</si>
  <si>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</si>
  <si>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</si>
  <si>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</si>
  <si>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</si>
  <si>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</si>
  <si>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</si>
  <si>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</si>
  <si>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</si>
  <si>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</si>
  <si>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</si>
  <si>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</si>
  <si>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</si>
  <si>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</si>
  <si>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</si>
  <si>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</si>
  <si>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</si>
  <si>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</si>
  <si>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</si>
  <si>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</si>
  <si>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</si>
  <si>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</si>
  <si>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</si>
  <si>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</si>
  <si>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</si>
  <si>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</si>
  <si>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</si>
  <si>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</si>
  <si>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</si>
  <si>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</si>
  <si>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</si>
  <si>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</si>
  <si>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</si>
  <si>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</si>
  <si>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</si>
  <si>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</si>
  <si>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</si>
  <si>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</si>
  <si>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</si>
  <si>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</si>
  <si>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</si>
  <si>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</si>
  <si>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</si>
  <si>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</si>
  <si>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</si>
  <si>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</si>
  <si>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</si>
  <si>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</si>
  <si>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</si>
  <si>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</si>
  <si>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</si>
  <si>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</si>
  <si>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</si>
  <si>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</si>
  <si>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</si>
  <si>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</si>
  <si>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</si>
  <si>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</si>
  <si>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</si>
  <si>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</si>
  <si>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</si>
  <si>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</si>
  <si>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</si>
  <si>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</si>
  <si>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</si>
  <si>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</si>
  <si>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</si>
  <si>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</si>
  <si>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</si>
  <si>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</si>
  <si>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</si>
  <si>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</si>
  <si>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</si>
  <si>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</si>
  <si>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</si>
  <si>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</si>
  <si>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</si>
  <si>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</si>
  <si>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</si>
  <si>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</si>
  <si>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</si>
  <si>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</si>
  <si>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</si>
  <si>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</si>
  <si>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</si>
  <si>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</si>
  <si>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</si>
  <si>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</si>
  <si>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</si>
  <si>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</si>
  <si>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</si>
  <si>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</si>
  <si>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</si>
  <si>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</si>
  <si>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</si>
  <si>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</si>
  <si>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</si>
  <si>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</si>
  <si>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</si>
  <si>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</si>
  <si>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</si>
  <si>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</si>
  <si>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</si>
  <si>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</si>
  <si>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</si>
  <si>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</si>
  <si>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</si>
  <si>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</si>
  <si>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</si>
  <si>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</si>
  <si>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</si>
  <si>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</si>
  <si>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</si>
  <si>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</si>
  <si>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</si>
  <si>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</si>
  <si>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</si>
  <si>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</si>
  <si>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</si>
  <si>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</si>
  <si>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</si>
  <si>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</si>
  <si>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</si>
  <si>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</si>
  <si>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</si>
  <si>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</si>
  <si>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</si>
  <si>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</si>
  <si>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</si>
  <si>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</si>
  <si>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</si>
  <si>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</si>
  <si>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</si>
  <si>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</si>
  <si>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</si>
  <si>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</si>
  <si>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</si>
  <si>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</si>
  <si>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</si>
  <si>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</si>
  <si>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</si>
  <si>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</si>
  <si>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</si>
  <si>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</si>
  <si>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</si>
  <si>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</si>
  <si>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</si>
  <si>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</si>
  <si>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</si>
  <si>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</si>
  <si>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</si>
  <si>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</si>
  <si>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</si>
  <si>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</si>
  <si>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</si>
  <si>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</si>
  <si>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</si>
  <si>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</si>
  <si>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</si>
  <si>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</si>
  <si>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</si>
  <si>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</si>
  <si>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</si>
  <si>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</si>
  <si>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</si>
  <si>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</si>
  <si>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</si>
  <si>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</si>
  <si>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</si>
  <si>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</si>
  <si>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</si>
  <si>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</si>
  <si>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</si>
  <si>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</si>
  <si>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</si>
  <si>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</si>
  <si>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</si>
  <si>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</si>
  <si>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</si>
  <si>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</si>
  <si>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</si>
  <si>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</si>
  <si>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</si>
  <si>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</si>
  <si>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</si>
  <si>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</si>
  <si>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</si>
  <si>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</si>
  <si>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</si>
  <si>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</si>
  <si>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</si>
  <si>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</si>
  <si>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</si>
  <si>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</si>
  <si>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</si>
  <si>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</si>
  <si>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</si>
  <si>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</si>
  <si>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</si>
  <si>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</si>
  <si>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</si>
  <si>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</si>
  <si>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</si>
  <si>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</si>
  <si>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</si>
  <si>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</si>
  <si>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</si>
  <si>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</si>
  <si>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</si>
  <si>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</si>
  <si>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</si>
  <si>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</si>
  <si>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</si>
  <si>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</si>
  <si>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</si>
  <si>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</si>
  <si>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</si>
  <si>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</si>
  <si>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</si>
  <si>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</si>
  <si>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</si>
  <si>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</si>
  <si>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</si>
  <si>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</si>
  <si>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</si>
  <si>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</si>
  <si>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</si>
  <si>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</si>
  <si>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</si>
  <si>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</si>
  <si>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</si>
  <si>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</si>
  <si>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</si>
  <si>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</si>
  <si>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</si>
  <si>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</si>
  <si>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</si>
  <si>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</si>
  <si>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</si>
  <si>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</si>
  <si>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</si>
  <si>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</si>
  <si>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</si>
  <si>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</si>
  <si>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</si>
  <si>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</si>
  <si>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</si>
  <si>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</si>
  <si>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</si>
  <si>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</si>
  <si>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</si>
  <si>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</si>
  <si>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</si>
  <si>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</si>
  <si>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</si>
  <si>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</si>
  <si>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</si>
  <si>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</si>
  <si>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</si>
  <si>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</si>
  <si>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</si>
  <si>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</si>
  <si>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</si>
  <si>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</si>
  <si>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</si>
  <si>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</si>
  <si>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</si>
  <si>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</si>
  <si>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</si>
  <si>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</si>
  <si>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</si>
  <si>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</si>
  <si>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</si>
  <si>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</si>
  <si>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</si>
  <si>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</si>
  <si>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</si>
  <si>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</si>
  <si>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</si>
  <si>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</si>
  <si>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</si>
  <si>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</si>
  <si>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</si>
  <si>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</si>
  <si>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</si>
  <si>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</si>
  <si>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</si>
  <si>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</si>
  <si>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</si>
  <si>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</si>
  <si>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</si>
  <si>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</si>
  <si>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</si>
  <si>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</si>
  <si>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</si>
  <si>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</si>
  <si>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</si>
  <si>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</si>
  <si>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</si>
  <si>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</si>
  <si>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</si>
  <si>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</si>
  <si>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</si>
  <si>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</si>
  <si>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</si>
  <si>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</si>
  <si>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</si>
  <si>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</si>
  <si>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</si>
  <si>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</si>
  <si>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</si>
  <si>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</si>
  <si>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</si>
  <si>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</si>
  <si>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</si>
  <si>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</si>
  <si>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</si>
  <si>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</si>
  <si>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</si>
  <si>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</si>
  <si>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</si>
  <si>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</si>
  <si>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</si>
  <si>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</si>
  <si>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</si>
  <si>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</si>
  <si>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</si>
  <si>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</si>
  <si>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</si>
  <si>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</si>
  <si>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</si>
  <si>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</si>
  <si>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</si>
  <si>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</si>
  <si>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</si>
  <si>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</si>
  <si>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</si>
  <si>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</si>
  <si>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</si>
  <si>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</si>
  <si>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</si>
  <si>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</si>
  <si>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</si>
  <si>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</si>
  <si>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</si>
  <si>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</si>
  <si>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</si>
  <si>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</si>
  <si>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</si>
  <si>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</si>
  <si>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</si>
  <si>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</si>
  <si>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</si>
  <si>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</si>
  <si>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</si>
  <si>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</si>
  <si>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</si>
  <si>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</si>
  <si>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</si>
  <si>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</si>
  <si>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</si>
  <si>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</si>
  <si>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</si>
  <si>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</si>
  <si>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</si>
  <si>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</si>
  <si>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</si>
  <si>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</si>
  <si>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</si>
  <si>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</si>
  <si>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</si>
  <si>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</si>
  <si>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</si>
  <si>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</si>
  <si>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</si>
  <si>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</si>
  <si>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</si>
  <si>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</si>
  <si>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</si>
  <si>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</si>
  <si>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</si>
  <si>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</si>
  <si>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</si>
  <si>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</si>
  <si>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</si>
  <si>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</si>
  <si>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</si>
  <si>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</si>
  <si>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</si>
  <si>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</si>
  <si>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</si>
  <si>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</si>
  <si>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</si>
  <si>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</si>
  <si>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</si>
  <si>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</si>
  <si>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</si>
  <si>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</si>
  <si>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</si>
  <si>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</si>
  <si>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</si>
  <si>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</si>
  <si>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</si>
  <si>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</si>
  <si>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</si>
  <si>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</si>
  <si>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</si>
  <si>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</si>
  <si>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</si>
  <si>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</si>
  <si>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</si>
  <si>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</si>
  <si>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</si>
  <si>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</si>
  <si>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</si>
  <si>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</si>
  <si>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</si>
  <si>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</si>
  <si>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</si>
  <si>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</si>
  <si>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</si>
  <si>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</si>
  <si>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</si>
  <si>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</si>
  <si>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</si>
  <si>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</si>
  <si>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</si>
  <si>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</si>
  <si>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</si>
  <si>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</si>
  <si>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</si>
  <si>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</si>
  <si>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</si>
  <si>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</si>
  <si>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</si>
  <si>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</si>
  <si>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</si>
  <si>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</si>
  <si>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</si>
  <si>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</si>
  <si>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</si>
  <si>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</si>
  <si>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</si>
  <si>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</si>
  <si>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</si>
  <si>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</si>
  <si>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</si>
  <si>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</si>
  <si>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</si>
  <si>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</si>
  <si>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</si>
  <si>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</si>
  <si>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</si>
  <si>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</si>
  <si>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</si>
  <si>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</si>
  <si>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</si>
  <si>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</si>
  <si>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</si>
  <si>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</si>
  <si>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</si>
  <si>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</si>
  <si>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</si>
  <si>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</si>
  <si>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</si>
  <si>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</si>
  <si>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</si>
  <si>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</si>
  <si>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</si>
  <si>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</si>
  <si>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</si>
  <si>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</si>
  <si>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</si>
  <si>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</si>
  <si>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</si>
  <si>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</si>
  <si>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</si>
  <si>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</si>
  <si>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</si>
  <si>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</si>
  <si>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</si>
  <si>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</si>
  <si>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</si>
  <si>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</si>
  <si>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</si>
  <si>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</si>
  <si>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</si>
  <si>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</si>
  <si>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</si>
  <si>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</si>
  <si>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</si>
  <si>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</si>
  <si>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</si>
  <si>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</si>
  <si>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</si>
  <si>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</si>
  <si>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</si>
  <si>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</si>
  <si>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</si>
  <si>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</si>
  <si>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</si>
  <si>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</si>
  <si>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</si>
  <si>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</si>
  <si>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</si>
  <si>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</si>
  <si>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</si>
  <si>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</si>
  <si>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</si>
  <si>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</si>
  <si>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</si>
  <si>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</si>
  <si>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</si>
  <si>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</si>
  <si>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</si>
  <si>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</si>
  <si>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</si>
  <si>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</si>
  <si>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</si>
  <si>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</si>
  <si>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</si>
  <si>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</si>
  <si>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</si>
  <si>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</si>
  <si>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</si>
  <si>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</si>
  <si>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</si>
  <si>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</si>
  <si>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</si>
  <si>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</si>
  <si>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</si>
  <si>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</si>
  <si>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</si>
  <si>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</si>
  <si>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</si>
  <si>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</si>
  <si>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</si>
  <si>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</si>
  <si>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</si>
  <si>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</si>
  <si>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</si>
  <si>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</si>
  <si>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</si>
  <si>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</si>
  <si>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</si>
  <si>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</si>
  <si>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</si>
  <si>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</si>
  <si>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</si>
  <si>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</si>
  <si>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</si>
  <si>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</si>
  <si>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</si>
  <si>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</si>
  <si>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</si>
  <si>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</si>
  <si>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</si>
  <si>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</si>
  <si>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</si>
  <si>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</si>
  <si>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</si>
  <si>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</si>
  <si>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</si>
  <si>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</si>
  <si>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</si>
  <si>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</si>
  <si>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</si>
  <si>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</si>
  <si>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</si>
  <si>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</si>
  <si>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</si>
  <si>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</si>
  <si>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</si>
  <si>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</si>
  <si>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</si>
  <si>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</si>
  <si>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</si>
  <si>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</si>
  <si>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</si>
  <si>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</si>
  <si>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</si>
  <si>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</si>
  <si>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</si>
  <si>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</si>
  <si>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</si>
  <si>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</si>
  <si>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</si>
  <si>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</si>
  <si>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</si>
  <si>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</si>
  <si>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</si>
  <si>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</si>
  <si>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</si>
  <si>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</si>
  <si>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</si>
  <si>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</si>
  <si>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</si>
  <si>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</si>
  <si>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</si>
  <si>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</si>
  <si>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</si>
  <si>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</si>
  <si>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</si>
  <si>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</si>
  <si>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</si>
  <si>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</si>
  <si>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</si>
  <si>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</si>
  <si>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</si>
  <si>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</si>
  <si>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</si>
  <si>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</si>
  <si>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</si>
  <si>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</si>
  <si>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</si>
  <si>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</si>
  <si>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</si>
  <si>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</si>
  <si>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</si>
  <si>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</si>
  <si>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</si>
  <si>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</si>
  <si>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</si>
  <si>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</si>
  <si>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</si>
  <si>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</si>
  <si>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</si>
  <si>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</si>
  <si>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</si>
  <si>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</si>
  <si>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</si>
  <si>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</si>
  <si>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</si>
  <si>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</si>
  <si>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</si>
  <si>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</si>
  <si>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</si>
  <si>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</si>
  <si>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</si>
  <si>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</si>
  <si>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</si>
  <si>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</si>
  <si>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</si>
  <si>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</si>
  <si>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</si>
  <si>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</si>
  <si>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</si>
  <si>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</si>
  <si>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</si>
  <si>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</si>
  <si>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</si>
  <si>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</si>
  <si>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</si>
  <si>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</si>
  <si>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</si>
  <si>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</si>
  <si>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</si>
  <si>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</si>
  <si>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</si>
  <si>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</si>
  <si>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</si>
  <si>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</si>
  <si>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</si>
  <si>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</si>
  <si>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</si>
  <si>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</si>
  <si>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</si>
  <si>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</si>
  <si>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</si>
  <si>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</si>
  <si>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</si>
  <si>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</si>
  <si>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</si>
  <si>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</si>
  <si>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</si>
  <si>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</si>
  <si>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</si>
  <si>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</si>
  <si>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</si>
  <si>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</si>
  <si>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</si>
  <si>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</si>
  <si>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</si>
  <si>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</si>
  <si>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</si>
  <si>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</si>
  <si>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</si>
  <si>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</si>
  <si>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</si>
  <si>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</si>
  <si>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</si>
  <si>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</si>
  <si>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</si>
  <si>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</si>
  <si>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</si>
  <si>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</si>
  <si>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</si>
  <si>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</si>
  <si>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</si>
  <si>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</si>
  <si>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</si>
  <si>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</si>
  <si>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</si>
  <si>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</si>
  <si>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</si>
  <si>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</si>
  <si>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</si>
  <si>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</si>
  <si>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</si>
  <si>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</si>
  <si>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</si>
  <si>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</si>
  <si>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</si>
  <si>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</si>
  <si>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</si>
  <si>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</si>
  <si>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</si>
  <si>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</si>
  <si>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</si>
  <si>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</si>
  <si>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</si>
  <si>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</si>
  <si>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</si>
  <si>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</si>
  <si>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</si>
  <si>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</si>
  <si>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</si>
  <si>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</si>
  <si>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</si>
  <si>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</si>
  <si>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</si>
  <si>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</si>
  <si>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</si>
  <si>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</si>
  <si>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</si>
  <si>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</si>
  <si>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</si>
  <si>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</si>
  <si>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</si>
  <si>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</si>
  <si>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</si>
  <si>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</si>
  <si>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</si>
  <si>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</si>
  <si>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</si>
  <si>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</si>
  <si>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</si>
  <si>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</si>
  <si>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</si>
  <si>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</si>
  <si>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</si>
  <si>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</si>
  <si>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</si>
  <si>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</si>
  <si>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</si>
  <si>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</si>
  <si>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</si>
  <si>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</si>
  <si>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</si>
  <si>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</si>
  <si>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</si>
  <si>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</si>
  <si>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</si>
  <si>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</si>
  <si>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</si>
  <si>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</si>
  <si>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</si>
  <si>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</si>
  <si>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</si>
  <si>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</si>
  <si>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</si>
  <si>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</si>
  <si>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</si>
  <si>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</si>
  <si>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</si>
  <si>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</si>
  <si>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</si>
  <si>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</si>
  <si>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</si>
  <si>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</si>
  <si>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</si>
  <si>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</si>
  <si>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</si>
  <si>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</si>
  <si>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</si>
  <si>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</si>
  <si>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</si>
  <si>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</si>
  <si>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</si>
  <si>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</si>
  <si>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</si>
  <si>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</si>
  <si>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</si>
  <si>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</si>
  <si>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</si>
  <si>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</si>
  <si>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</si>
  <si>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</si>
  <si>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</si>
  <si>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</si>
  <si>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</si>
  <si>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</si>
  <si>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</si>
  <si>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</si>
  <si>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</si>
  <si>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</si>
  <si>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</si>
  <si>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</si>
  <si>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</si>
  <si>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</si>
  <si>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</si>
  <si>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</si>
  <si>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</si>
  <si>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</si>
  <si>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</si>
  <si>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</si>
  <si>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</si>
  <si>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</si>
  <si>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</si>
  <si>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</si>
  <si>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</si>
  <si>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</si>
  <si>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</si>
  <si>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</si>
  <si>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</si>
  <si>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</si>
  <si>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</si>
  <si>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</si>
  <si>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</si>
  <si>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</si>
  <si>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</si>
  <si>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</si>
  <si>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</si>
  <si>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</si>
  <si>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</si>
  <si>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</si>
  <si>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</si>
  <si>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</si>
  <si>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</si>
  <si>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</si>
  <si>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</si>
  <si>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</si>
  <si>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</si>
  <si>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</si>
  <si>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</si>
  <si>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</si>
  <si>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</si>
  <si>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</si>
  <si>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</si>
  <si>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</si>
  <si>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</si>
  <si>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</si>
  <si>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</si>
  <si>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</si>
  <si>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</si>
  <si>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</si>
  <si>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</si>
  <si>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</si>
  <si>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</si>
  <si>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</si>
  <si>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</si>
  <si>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</si>
  <si>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</si>
  <si>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</si>
  <si>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</si>
  <si>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</si>
  <si>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</si>
  <si>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</si>
  <si>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</si>
  <si>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</si>
  <si>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</si>
  <si>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</si>
  <si>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</si>
  <si>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</si>
  <si>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</si>
  <si>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</si>
  <si>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</si>
  <si>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</si>
  <si>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</si>
  <si>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</si>
  <si>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</si>
  <si>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</si>
  <si>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</si>
  <si>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</si>
  <si>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</si>
  <si>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</si>
  <si>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</si>
  <si>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</si>
  <si>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</si>
  <si>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</si>
  <si>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</si>
  <si>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</si>
  <si>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</si>
  <si>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</si>
  <si>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</si>
  <si>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</si>
  <si>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</si>
  <si>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</si>
  <si>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</si>
  <si>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</si>
  <si>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</si>
  <si>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</si>
  <si>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</si>
  <si>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</si>
  <si>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</si>
  <si>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</si>
  <si>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</si>
  <si>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</si>
  <si>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</si>
  <si>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</si>
  <si>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</si>
  <si>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</si>
  <si>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</si>
  <si>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</si>
  <si>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</si>
  <si>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</si>
  <si>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</si>
  <si>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</si>
  <si>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</si>
  <si>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</si>
  <si>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</si>
  <si>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</si>
  <si>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</si>
  <si>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</si>
  <si>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</si>
  <si>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</si>
  <si>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</si>
  <si>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</si>
  <si>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</si>
  <si>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</si>
  <si>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</si>
  <si>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</si>
  <si>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</si>
  <si>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</si>
  <si>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</si>
  <si>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</si>
  <si>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</si>
  <si>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</si>
  <si>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</si>
  <si>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</si>
  <si>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</si>
  <si>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</si>
  <si>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</si>
  <si>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</si>
  <si>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</si>
  <si>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</si>
  <si>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</si>
  <si>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</si>
  <si>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</si>
  <si>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</si>
  <si>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</si>
  <si>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</si>
  <si>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</si>
  <si>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</si>
  <si>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</si>
  <si>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</si>
  <si>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</si>
  <si>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</si>
  <si>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</si>
  <si>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</si>
  <si>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</si>
  <si>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</si>
  <si>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</si>
  <si>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</si>
  <si>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</si>
  <si>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</si>
  <si>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</si>
  <si>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</si>
  <si>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</si>
  <si>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</si>
  <si>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</si>
  <si>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</si>
  <si>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</si>
  <si>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</si>
  <si>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</si>
  <si>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</si>
  <si>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</si>
  <si>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</si>
  <si>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</si>
  <si>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</si>
  <si>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</si>
  <si>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</si>
  <si>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</si>
  <si>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</si>
  <si>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</si>
  <si>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</si>
  <si>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</si>
  <si>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</si>
  <si>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</si>
  <si>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</si>
  <si>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</si>
  <si>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</si>
  <si>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</si>
  <si>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</si>
  <si>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</si>
  <si>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</si>
  <si>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</si>
  <si>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</si>
  <si>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</si>
  <si>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</si>
  <si>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</si>
  <si>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</si>
  <si>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</si>
  <si>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</si>
  <si>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</si>
  <si>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</si>
  <si>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</si>
  <si>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</si>
  <si>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</si>
  <si>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</si>
  <si>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</si>
  <si>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</si>
  <si>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</si>
  <si>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</si>
  <si>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</si>
  <si>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</si>
  <si>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</si>
  <si>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</si>
  <si>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</si>
  <si>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</si>
  <si>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</si>
  <si>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</si>
  <si>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</si>
  <si>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</si>
  <si>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</si>
  <si>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</si>
  <si>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</si>
  <si>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</si>
  <si>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</si>
  <si>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</si>
  <si>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</si>
  <si>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</si>
  <si>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</si>
  <si>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</si>
  <si>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</si>
  <si>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</si>
  <si>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</si>
  <si>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</si>
  <si>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</si>
  <si>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</si>
  <si>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</si>
  <si>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</si>
  <si>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</si>
  <si>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</si>
  <si>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</si>
  <si>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</si>
  <si>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</si>
  <si>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</si>
  <si>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</si>
  <si>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</si>
  <si>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</si>
  <si>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</si>
  <si>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</si>
  <si>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</si>
  <si>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</si>
  <si>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</si>
  <si>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</si>
  <si>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</si>
  <si>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</si>
  <si>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</si>
  <si>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</si>
  <si>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</si>
  <si>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</si>
  <si>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</si>
  <si>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</si>
  <si>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</si>
  <si>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</si>
  <si>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</si>
  <si>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</si>
  <si>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</si>
  <si>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</si>
  <si>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</si>
  <si>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</si>
  <si>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</si>
  <si>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</si>
  <si>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</si>
  <si>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</si>
  <si>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</si>
  <si>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</si>
  <si>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</si>
  <si>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</si>
  <si>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</si>
  <si>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</si>
  <si>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</si>
  <si>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</si>
  <si>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</si>
  <si>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</si>
  <si>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</si>
  <si>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</si>
  <si>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</si>
  <si>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</si>
  <si>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</si>
  <si>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</si>
  <si>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</si>
  <si>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</si>
  <si>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</si>
  <si>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</si>
  <si>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</si>
  <si>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</si>
  <si>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</si>
  <si>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</si>
  <si>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</si>
  <si>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</si>
  <si>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</si>
  <si>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</si>
  <si>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</si>
  <si>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</si>
  <si>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</si>
  <si>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</si>
  <si>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</si>
  <si>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</si>
  <si>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</si>
  <si>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</si>
  <si>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</si>
  <si>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</si>
  <si>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</si>
  <si>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</si>
  <si>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</si>
  <si>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</si>
  <si>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</si>
  <si>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</si>
  <si>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</si>
  <si>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</si>
  <si>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</si>
  <si>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</si>
  <si>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</si>
  <si>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</si>
  <si>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</si>
  <si>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</si>
  <si>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</si>
  <si>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</si>
  <si>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</si>
  <si>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</si>
  <si>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</si>
  <si>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</si>
  <si>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</si>
  <si>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</si>
  <si>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</si>
  <si>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</si>
  <si>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</si>
  <si>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</si>
  <si>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</si>
  <si>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</si>
  <si>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</si>
  <si>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</si>
  <si>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</si>
  <si>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</si>
  <si>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</si>
  <si>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</si>
  <si>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</si>
  <si>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</si>
  <si>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</si>
  <si>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</si>
  <si>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</si>
  <si>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</si>
  <si>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</si>
  <si>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</si>
  <si>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</si>
  <si>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</si>
  <si>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</si>
  <si>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</si>
  <si>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</si>
  <si>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</si>
  <si>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</si>
  <si>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</si>
  <si>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</si>
  <si>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</si>
  <si>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</si>
  <si>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</si>
  <si>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</si>
  <si>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</si>
  <si>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</si>
  <si>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</si>
  <si>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</si>
  <si>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</si>
  <si>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</si>
  <si>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</si>
  <si>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</si>
  <si>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</si>
  <si>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</si>
  <si>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</si>
  <si>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</si>
  <si>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</si>
  <si>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</si>
  <si>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</si>
  <si>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</si>
  <si>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</si>
  <si>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</si>
  <si>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</si>
  <si>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</si>
  <si>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</si>
  <si>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</si>
  <si>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</si>
  <si>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</si>
  <si>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</si>
  <si>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</si>
  <si>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</si>
  <si>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</si>
  <si>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</si>
  <si>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</si>
  <si>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</si>
  <si>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</si>
  <si>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</si>
  <si>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</si>
  <si>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</si>
  <si>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</si>
  <si>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</si>
  <si>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</si>
  <si>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</si>
  <si>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</si>
  <si>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</si>
  <si>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</si>
  <si>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</si>
  <si>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</si>
  <si>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</si>
  <si>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</si>
  <si>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</si>
  <si>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</si>
  <si>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</si>
  <si>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</si>
  <si>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</si>
  <si>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</si>
  <si>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</si>
  <si>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</si>
  <si>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</si>
  <si>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</si>
  <si>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</si>
  <si>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</si>
  <si>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</si>
  <si>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</si>
  <si>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</si>
  <si>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</si>
  <si>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</si>
  <si>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</si>
  <si>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</si>
  <si>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</si>
  <si>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</si>
  <si>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</si>
  <si>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</si>
  <si>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</si>
  <si>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</si>
  <si>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</si>
  <si>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</si>
  <si>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</si>
  <si>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</si>
  <si>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</si>
  <si>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</si>
  <si>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</si>
  <si>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</si>
  <si>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</si>
  <si>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</si>
  <si>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</si>
  <si>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</si>
  <si>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</si>
  <si>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</si>
  <si>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</si>
  <si>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</si>
  <si>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</si>
  <si>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</si>
  <si>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</si>
  <si>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</si>
  <si>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</si>
  <si>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</si>
  <si>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</si>
  <si>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</si>
  <si>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</si>
  <si>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</si>
  <si>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</si>
  <si>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</si>
  <si>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</si>
  <si>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</si>
  <si>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</si>
  <si>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</si>
  <si>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</si>
  <si>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</si>
  <si>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</si>
  <si>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</si>
  <si>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</si>
  <si>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</si>
  <si>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</si>
  <si>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</si>
  <si>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</si>
  <si>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</si>
  <si>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</si>
  <si>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</si>
  <si>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</si>
  <si>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</si>
  <si>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</si>
  <si>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</si>
  <si>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</si>
  <si>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</si>
  <si>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</si>
  <si>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</si>
  <si>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</si>
  <si>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</si>
  <si>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</si>
  <si>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</si>
  <si>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</si>
  <si>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</si>
  <si>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</si>
  <si>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</si>
  <si>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</si>
  <si>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</si>
  <si>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</si>
  <si>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</si>
  <si>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</si>
  <si>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</si>
  <si>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</si>
  <si>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</si>
  <si>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</si>
  <si>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</si>
  <si>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</si>
  <si>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</si>
  <si>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</si>
  <si>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</si>
  <si>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</si>
  <si>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</si>
  <si>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</si>
  <si>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</si>
  <si>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</si>
  <si>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</si>
  <si>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</si>
  <si>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</si>
  <si>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</si>
  <si>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</si>
  <si>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</si>
  <si>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</si>
  <si>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</si>
  <si>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</si>
  <si>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</si>
  <si>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</si>
  <si>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</si>
  <si>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</si>
  <si>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</si>
  <si>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</si>
  <si>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</si>
  <si>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</si>
  <si>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</si>
  <si>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</si>
  <si>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</si>
  <si>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</si>
  <si>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</si>
  <si>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</si>
  <si>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</si>
  <si>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</si>
  <si>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</si>
  <si>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</si>
  <si>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</si>
  <si>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</si>
  <si>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</si>
  <si>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</si>
  <si>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</si>
  <si>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</si>
  <si>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</si>
  <si>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</si>
  <si>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</si>
  <si>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</si>
  <si>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</si>
  <si>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</si>
  <si>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</si>
  <si>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</si>
  <si>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</si>
  <si>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</si>
  <si>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</si>
  <si>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</si>
  <si>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</si>
  <si>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</si>
  <si>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</si>
  <si>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</si>
  <si>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</si>
  <si>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</si>
  <si>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</si>
  <si>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</si>
  <si>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</si>
  <si>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</si>
  <si>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</si>
  <si>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</si>
  <si>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</si>
  <si>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</si>
  <si>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</si>
  <si>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</si>
  <si>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</si>
  <si>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</si>
  <si>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</si>
  <si>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</si>
  <si>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</si>
  <si>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</si>
  <si>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</si>
  <si>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</si>
  <si>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</si>
  <si>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</si>
  <si>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</si>
  <si>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</si>
  <si>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</si>
  <si>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</si>
  <si>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</si>
  <si>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</si>
  <si>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</si>
  <si>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</si>
  <si>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</si>
  <si>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</si>
  <si>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</si>
  <si>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</si>
  <si>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</si>
  <si>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</si>
  <si>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</si>
  <si>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</si>
  <si>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</si>
  <si>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</si>
  <si>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</si>
  <si>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</si>
  <si>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</si>
  <si>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</si>
  <si>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</si>
  <si>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</si>
  <si>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</si>
  <si>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</si>
  <si>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</si>
  <si>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</si>
  <si>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</si>
  <si>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</si>
  <si>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</si>
  <si>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</si>
  <si>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</si>
  <si>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</si>
  <si>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</si>
  <si>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</si>
  <si>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</si>
  <si>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</si>
  <si>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</si>
  <si>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</si>
  <si>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</si>
  <si>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</si>
  <si>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</si>
  <si>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</si>
  <si>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</si>
  <si>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</si>
  <si>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</si>
  <si>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</si>
  <si>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</si>
  <si>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</si>
  <si>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</si>
  <si>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</si>
  <si>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</si>
  <si>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</si>
  <si>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</si>
  <si>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</si>
  <si>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</si>
  <si>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</si>
  <si>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</si>
  <si>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</si>
  <si>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</si>
  <si>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</si>
  <si>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</si>
  <si>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</si>
  <si>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</si>
  <si>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</si>
  <si>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</si>
  <si>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</si>
  <si>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</si>
  <si>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</si>
  <si>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</si>
  <si>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</si>
  <si>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</si>
  <si>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</si>
  <si>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</si>
  <si>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</si>
  <si>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</si>
  <si>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</si>
  <si>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</si>
  <si>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</si>
  <si>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</si>
  <si>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</si>
  <si>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</si>
  <si>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</si>
  <si>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</si>
  <si>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</si>
  <si>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</si>
  <si>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</si>
  <si>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</si>
  <si>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</si>
  <si>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</si>
  <si>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</si>
  <si>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</si>
  <si>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</si>
  <si>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</si>
  <si>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</si>
  <si>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</si>
  <si>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</si>
  <si>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</si>
  <si>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</si>
  <si>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</si>
  <si>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</si>
  <si>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</si>
  <si>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</si>
  <si>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</si>
  <si>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</si>
  <si>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</si>
  <si>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</si>
  <si>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</si>
  <si>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</si>
  <si>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</si>
  <si>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</si>
  <si>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</si>
  <si>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</si>
  <si>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</si>
  <si>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</si>
  <si>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</si>
  <si>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</si>
  <si>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</si>
  <si>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</si>
  <si>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</si>
  <si>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</si>
  <si>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</si>
  <si>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</si>
  <si>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</si>
  <si>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</si>
  <si>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</si>
  <si>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</si>
  <si>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</si>
  <si>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</si>
  <si>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</si>
  <si>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</si>
  <si>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</si>
  <si>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</si>
  <si>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</si>
  <si>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</si>
  <si>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</si>
  <si>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</si>
  <si>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</si>
  <si>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</si>
  <si>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</si>
  <si>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</si>
  <si>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</si>
  <si>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</si>
  <si>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</si>
  <si>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</si>
  <si>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</si>
  <si>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</si>
  <si>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</si>
  <si>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</si>
  <si>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</si>
  <si>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</si>
  <si>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</si>
  <si>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</si>
  <si>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</si>
  <si>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</si>
  <si>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</si>
  <si>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</si>
  <si>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</si>
  <si>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</si>
  <si>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</si>
  <si>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</si>
  <si>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</si>
  <si>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</si>
  <si>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</si>
  <si>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</si>
  <si>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</si>
  <si>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</si>
  <si>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</si>
  <si>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</si>
  <si>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</si>
  <si>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</si>
  <si>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</si>
  <si>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</si>
  <si>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</si>
  <si>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</si>
  <si>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</si>
  <si>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</si>
  <si>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</si>
  <si>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</si>
  <si>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</si>
  <si>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</si>
  <si>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</si>
  <si>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</si>
  <si>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</si>
  <si>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</si>
  <si>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</si>
  <si>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</si>
  <si>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</si>
  <si>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</si>
  <si>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</si>
  <si>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</si>
  <si>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</si>
  <si>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</si>
  <si>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</si>
  <si>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</si>
  <si>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</si>
  <si>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</si>
  <si>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</si>
  <si>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</si>
  <si>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</si>
  <si>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</si>
  <si>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</si>
  <si>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</si>
  <si>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</si>
  <si>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</si>
  <si>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</si>
  <si>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</si>
  <si>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</si>
  <si>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</si>
  <si>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</si>
  <si>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</si>
  <si>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</si>
  <si>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</si>
  <si>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</si>
  <si>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</si>
  <si>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</si>
  <si>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</si>
  <si>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</si>
  <si>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</si>
  <si>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</si>
  <si>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</si>
  <si>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</si>
  <si>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</si>
  <si>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</si>
  <si>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</si>
  <si>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</si>
  <si>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</si>
  <si>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</si>
  <si>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</si>
  <si>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</si>
  <si>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</si>
  <si>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</si>
  <si>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</si>
  <si>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</si>
  <si>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</si>
  <si>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</si>
  <si>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</si>
  <si>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</si>
  <si>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</si>
  <si>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</si>
  <si>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</si>
  <si>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</si>
  <si>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</si>
  <si>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</si>
  <si>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</si>
  <si>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</si>
  <si>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</si>
  <si>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</si>
  <si>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</si>
  <si>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</si>
  <si>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</si>
  <si>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</si>
  <si>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</si>
  <si>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</si>
  <si>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</si>
  <si>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</si>
  <si>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</si>
  <si>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</si>
  <si>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</si>
  <si>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</si>
  <si>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</si>
  <si>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</si>
  <si>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</si>
  <si>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</si>
  <si>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</si>
  <si>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</si>
  <si>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</si>
  <si>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</si>
  <si>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</si>
  <si>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</si>
  <si>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</si>
  <si>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</si>
  <si>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</si>
  <si>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</si>
  <si>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</si>
  <si>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</si>
  <si>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</si>
  <si>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</si>
  <si>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</si>
  <si>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</si>
  <si>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</si>
  <si>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</si>
  <si>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</si>
  <si>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</si>
  <si>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</si>
  <si>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</si>
  <si>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</si>
  <si>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</si>
  <si>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</si>
  <si>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</si>
  <si>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</si>
  <si>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</si>
  <si>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</si>
  <si>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</si>
  <si>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</si>
  <si>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</si>
  <si>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</si>
  <si>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</si>
  <si>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</si>
  <si>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</si>
  <si>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</si>
  <si>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</si>
  <si>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</si>
  <si>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</si>
  <si>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</si>
  <si>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</si>
  <si>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</si>
  <si>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</si>
  <si>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</si>
  <si>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</si>
  <si>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</si>
  <si>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</si>
  <si>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</si>
  <si>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</si>
  <si>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</si>
  <si>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</si>
  <si>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</si>
  <si>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</si>
  <si>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</si>
  <si>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</si>
  <si>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</si>
  <si>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</si>
  <si>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</si>
  <si>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</si>
  <si>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</si>
  <si>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</si>
  <si>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</si>
  <si>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</si>
  <si>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</si>
  <si>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</si>
  <si>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</si>
  <si>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</si>
  <si>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</si>
  <si>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</si>
  <si>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</si>
  <si>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</si>
  <si>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</si>
  <si>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</si>
  <si>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</si>
  <si>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</si>
  <si>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</si>
  <si>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</si>
  <si>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</si>
  <si>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</si>
  <si>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</si>
  <si>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</si>
  <si>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</si>
  <si>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</si>
  <si>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</si>
  <si>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</si>
  <si>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</si>
  <si>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</si>
  <si>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</si>
  <si>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</si>
  <si>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</si>
  <si>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</si>
  <si>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</si>
  <si>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</si>
  <si>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</si>
  <si>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</si>
  <si>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</si>
  <si>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</si>
  <si>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</si>
  <si>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</si>
  <si>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</si>
  <si>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</si>
  <si>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</si>
  <si>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</si>
  <si>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</si>
  <si>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</si>
  <si>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</si>
  <si>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</si>
  <si>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</si>
  <si>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</si>
  <si>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</si>
  <si>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</si>
  <si>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</si>
  <si>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</si>
  <si>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</si>
  <si>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</si>
  <si>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</si>
  <si>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</si>
  <si>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</si>
  <si>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</si>
  <si>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</si>
  <si>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</si>
  <si>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</si>
  <si>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</si>
  <si>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</si>
  <si>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</si>
  <si>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</si>
  <si>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</si>
  <si>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</si>
  <si>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</si>
  <si>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</si>
  <si>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</si>
  <si>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</si>
  <si>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</si>
  <si>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</si>
  <si>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</si>
  <si>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</si>
  <si>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</si>
  <si>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</si>
  <si>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</si>
  <si>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</si>
  <si>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</si>
  <si>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</si>
  <si>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</si>
  <si>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</si>
  <si>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</si>
  <si>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</si>
  <si>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</si>
  <si>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</si>
  <si>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</si>
  <si>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</si>
  <si>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</si>
  <si>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</si>
  <si>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</si>
  <si>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</si>
  <si>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</si>
  <si>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</si>
  <si>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</si>
  <si>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</si>
  <si>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</si>
  <si>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</si>
  <si>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</si>
  <si>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</si>
  <si>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</si>
  <si>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</si>
  <si>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</si>
  <si>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</si>
  <si>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</si>
  <si>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</si>
  <si>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</si>
  <si>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</si>
  <si>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</si>
  <si>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</si>
  <si>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</si>
  <si>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</si>
  <si>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</si>
  <si>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</si>
  <si>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</si>
  <si>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</si>
  <si>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</si>
  <si>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</si>
  <si>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</si>
  <si>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</si>
  <si>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</si>
  <si>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</si>
  <si>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</si>
  <si>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</si>
  <si>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</si>
  <si>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</si>
  <si>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</si>
  <si>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</si>
  <si>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</si>
  <si>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</si>
  <si>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</si>
  <si>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</si>
  <si>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</si>
  <si>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</si>
  <si>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</si>
  <si>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</si>
  <si>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</si>
  <si>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</si>
  <si>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</si>
  <si>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</si>
  <si>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</si>
  <si>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</si>
  <si>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</si>
  <si>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</si>
  <si>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</si>
  <si>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</si>
  <si>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</si>
  <si>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</si>
  <si>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</si>
  <si>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</si>
  <si>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</si>
  <si>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</si>
  <si>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</si>
  <si>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</si>
  <si>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</si>
  <si>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</si>
  <si>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</si>
  <si>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</si>
  <si>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</si>
  <si>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</si>
  <si>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</si>
  <si>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</si>
  <si>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</si>
  <si>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</si>
  <si>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</si>
  <si>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</si>
  <si>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</si>
  <si>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</si>
  <si>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</si>
  <si>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</si>
  <si>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</si>
  <si>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</si>
  <si>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</si>
  <si>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</si>
  <si>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</si>
  <si>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</si>
  <si>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</si>
  <si>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</si>
  <si>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</si>
  <si>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</si>
  <si>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</si>
  <si>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</si>
  <si>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</si>
  <si>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</si>
  <si>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</si>
  <si>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</si>
  <si>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</si>
  <si>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</si>
  <si>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</si>
  <si>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</si>
  <si>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</si>
  <si>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</si>
  <si>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</si>
  <si>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</si>
  <si>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</si>
  <si>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</si>
  <si>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</si>
  <si>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</si>
  <si>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</si>
  <si>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</si>
  <si>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</si>
  <si>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</si>
  <si>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</si>
  <si>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</si>
  <si>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</si>
  <si>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</si>
  <si>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</si>
  <si>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</si>
  <si>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</si>
  <si>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</si>
  <si>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</si>
  <si>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</si>
  <si>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</si>
  <si>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</si>
  <si>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</si>
  <si>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</si>
  <si>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</si>
  <si>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</si>
  <si>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</si>
  <si>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</si>
  <si>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</si>
  <si>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</si>
  <si>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</si>
  <si>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</si>
  <si>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</si>
  <si>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</si>
  <si>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</si>
  <si>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</si>
  <si>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</si>
  <si>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</si>
  <si>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</si>
  <si>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</si>
  <si>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</si>
  <si>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</si>
  <si>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</si>
  <si>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</si>
  <si>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</si>
  <si>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</si>
  <si>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</si>
  <si>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</si>
  <si>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</si>
  <si>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</si>
  <si>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</si>
  <si>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</si>
  <si>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</si>
  <si>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</si>
  <si>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</si>
  <si>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</si>
  <si>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</si>
  <si>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</si>
  <si>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</si>
  <si>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</si>
  <si>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</si>
  <si>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</si>
  <si>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</si>
  <si>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</si>
  <si>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</si>
  <si>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</si>
  <si>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</si>
  <si>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</si>
  <si>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</si>
  <si>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</si>
  <si>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</si>
  <si>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</si>
  <si>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</si>
  <si>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</si>
  <si>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</si>
  <si>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</si>
  <si>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</si>
  <si>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</si>
  <si>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</si>
  <si>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</si>
  <si>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</si>
  <si>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</si>
  <si>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</si>
  <si>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</si>
  <si>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</si>
  <si>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</si>
  <si>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</si>
  <si>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</si>
  <si>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</si>
  <si>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</si>
  <si>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</si>
  <si>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</si>
  <si>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</si>
  <si>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</si>
  <si>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</si>
  <si>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</si>
  <si>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</si>
  <si>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</si>
  <si>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</si>
  <si>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</si>
  <si>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</si>
  <si>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</si>
  <si>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</si>
  <si>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</si>
  <si>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</si>
  <si>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</si>
  <si>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</si>
  <si>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</si>
  <si>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</si>
  <si>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</si>
  <si>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</si>
  <si>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</si>
  <si>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</si>
  <si>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</si>
  <si>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</si>
  <si>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</si>
  <si>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</si>
  <si>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</si>
  <si>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</si>
  <si>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</si>
  <si>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</si>
  <si>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</si>
  <si>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</si>
  <si>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</si>
  <si>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</si>
  <si>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</si>
  <si>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</si>
  <si>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</si>
  <si>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</si>
  <si>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</si>
  <si>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</si>
  <si>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</si>
  <si>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</si>
  <si>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</si>
  <si>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</si>
  <si>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</si>
  <si>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</si>
  <si>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</si>
  <si>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</si>
  <si>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</si>
  <si>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</si>
  <si>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</si>
  <si>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</si>
  <si>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</si>
  <si>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</si>
  <si>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</si>
  <si>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</si>
  <si>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</si>
  <si>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</si>
  <si>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</si>
  <si>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</si>
  <si>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</si>
  <si>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</si>
  <si>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</si>
  <si>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</si>
  <si>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</si>
  <si>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</si>
  <si>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</si>
  <si>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</si>
  <si>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</si>
  <si>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</si>
  <si>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</si>
  <si>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</si>
  <si>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</si>
  <si>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</si>
  <si>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</si>
  <si>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</si>
  <si>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</si>
  <si>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</si>
  <si>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</si>
  <si>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</si>
  <si>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</si>
  <si>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</si>
  <si>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</si>
  <si>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</si>
  <si>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</si>
  <si>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</si>
  <si>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</si>
  <si>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</si>
  <si>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</si>
  <si>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</si>
  <si>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</si>
  <si>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</si>
  <si>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</si>
  <si>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</si>
  <si>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</si>
  <si>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</si>
  <si>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</si>
  <si>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</si>
  <si>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</si>
  <si>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</si>
  <si>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</si>
  <si>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</si>
  <si>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</si>
  <si>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</si>
  <si>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</si>
  <si>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</si>
  <si>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</si>
  <si>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</si>
  <si>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</si>
  <si>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</si>
  <si>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</si>
  <si>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</si>
  <si>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</si>
  <si>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</si>
  <si>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</si>
  <si>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</si>
  <si>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</si>
  <si>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</si>
  <si>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</si>
  <si>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</si>
  <si>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</si>
  <si>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</si>
  <si>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</si>
  <si>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</si>
  <si>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</si>
  <si>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</si>
  <si>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</si>
  <si>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</si>
  <si>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</si>
  <si>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</si>
  <si>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</si>
  <si>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</si>
  <si>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</si>
  <si>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</si>
  <si>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</si>
  <si>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</si>
  <si>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</si>
  <si>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</si>
  <si>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</si>
  <si>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</si>
  <si>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</si>
  <si>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</si>
  <si>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</si>
  <si>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</si>
  <si>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</si>
  <si>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</si>
  <si>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</si>
  <si>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</si>
  <si>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</si>
  <si>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</si>
  <si>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</si>
  <si>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</si>
  <si>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</si>
  <si>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</si>
  <si>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</si>
  <si>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</si>
  <si>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</si>
  <si>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</si>
  <si>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</si>
  <si>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</si>
  <si>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</si>
  <si>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</si>
  <si>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</si>
  <si>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</si>
  <si>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</si>
  <si>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</si>
  <si>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</si>
  <si>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</si>
  <si>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</si>
  <si>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</si>
  <si>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</si>
  <si>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</si>
  <si>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</si>
  <si>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</si>
  <si>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</si>
  <si>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</si>
  <si>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</si>
  <si>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</si>
  <si>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</si>
  <si>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</si>
  <si>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</si>
  <si>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</si>
  <si>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</si>
  <si>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</si>
  <si>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</si>
  <si>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</si>
  <si>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</si>
  <si>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</si>
  <si>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</si>
  <si>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</si>
  <si>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</si>
  <si>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</si>
  <si>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</si>
  <si>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</si>
  <si>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</si>
  <si>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</si>
  <si>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</si>
  <si>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</si>
  <si>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</si>
  <si>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</si>
  <si>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</si>
  <si>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</si>
  <si>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</si>
  <si>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</si>
  <si>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</si>
  <si>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</si>
  <si>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</si>
  <si>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</si>
  <si>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</si>
  <si>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</si>
  <si>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</si>
  <si>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</si>
  <si>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</si>
  <si>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</si>
  <si>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</si>
  <si>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</si>
  <si>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</si>
  <si>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</si>
  <si>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</si>
  <si>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</si>
  <si>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</si>
  <si>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</si>
  <si>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</si>
  <si>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</si>
  <si>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</si>
  <si>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</si>
  <si>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</si>
  <si>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</si>
  <si>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</si>
  <si>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</si>
  <si>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</si>
  <si>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</si>
  <si>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</si>
  <si>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</si>
  <si>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</si>
  <si>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</si>
  <si>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</si>
  <si>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</si>
  <si>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</si>
  <si>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</si>
  <si>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</si>
  <si>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</si>
  <si>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</si>
  <si>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</si>
  <si>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</si>
  <si>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</si>
  <si>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</si>
  <si>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</si>
  <si>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</si>
  <si>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</si>
  <si>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</si>
  <si>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</si>
  <si>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</si>
  <si>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</si>
  <si>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</si>
  <si>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</si>
  <si>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</si>
  <si>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</si>
  <si>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</si>
  <si>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</si>
  <si>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</si>
  <si>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</si>
  <si>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</si>
  <si>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</si>
  <si>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</si>
  <si>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</si>
  <si>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</si>
  <si>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</si>
  <si>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</si>
  <si>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</si>
  <si>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</si>
  <si>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</si>
  <si>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</si>
  <si>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</si>
  <si>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</si>
  <si>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</si>
  <si>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</si>
  <si>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</si>
  <si>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</si>
  <si>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</si>
  <si>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</si>
  <si>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</si>
  <si>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</si>
  <si>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</si>
  <si>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</si>
  <si>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</si>
  <si>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</si>
  <si>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</si>
  <si>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</si>
  <si>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</si>
  <si>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</si>
  <si>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</si>
  <si>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</si>
  <si>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</si>
  <si>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</si>
  <si>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</si>
  <si>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</si>
  <si>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</si>
  <si>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</si>
  <si>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</si>
  <si>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</si>
  <si>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</si>
  <si>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</si>
  <si>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</si>
  <si>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</si>
  <si>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</si>
  <si>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</si>
  <si>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</si>
  <si>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</si>
  <si>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</si>
  <si>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</si>
  <si>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</si>
  <si>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</si>
  <si>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</si>
  <si>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</si>
  <si>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</si>
  <si>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</si>
  <si>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</si>
  <si>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</si>
  <si>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</si>
  <si>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</si>
  <si>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</si>
  <si>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</si>
  <si>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</si>
  <si>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</si>
  <si>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</si>
  <si>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</si>
  <si>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</si>
  <si>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</si>
  <si>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</si>
  <si>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</si>
  <si>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</si>
  <si>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</si>
  <si>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</si>
  <si>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</si>
  <si>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</si>
  <si>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</si>
  <si>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</si>
  <si>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</si>
  <si>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</si>
  <si>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</si>
  <si>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</si>
  <si>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</si>
  <si>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</si>
  <si>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</si>
  <si>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</si>
  <si>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</si>
  <si>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</si>
  <si>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</si>
  <si>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</si>
  <si>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</si>
  <si>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</si>
  <si>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</si>
  <si>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</si>
  <si>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</si>
  <si>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</si>
  <si>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</si>
  <si>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</si>
  <si>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</si>
  <si>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</si>
  <si>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</si>
  <si>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</si>
  <si>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</si>
  <si>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</si>
  <si>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</si>
  <si>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</si>
  <si>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</si>
  <si>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</si>
  <si>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</si>
  <si>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</si>
  <si>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</si>
  <si>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</si>
  <si>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</si>
  <si>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</si>
  <si>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</si>
  <si>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</si>
  <si>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</si>
  <si>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</si>
  <si>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</si>
  <si>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</si>
  <si>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</si>
  <si>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</si>
  <si>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</si>
  <si>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</si>
  <si>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</si>
  <si>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</si>
  <si>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</si>
  <si>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</si>
  <si>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</si>
  <si>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</si>
  <si>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</si>
  <si>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</si>
  <si>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</si>
  <si>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</si>
  <si>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</si>
  <si>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</si>
  <si>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</si>
  <si>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</si>
  <si>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</si>
  <si>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</si>
  <si>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</si>
  <si>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</si>
  <si>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</si>
  <si>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</si>
  <si>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</si>
  <si>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</si>
  <si>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</si>
  <si>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</si>
  <si>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</si>
  <si>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</si>
  <si>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</si>
  <si>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</si>
  <si>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</si>
  <si>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</si>
  <si>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</si>
  <si>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</si>
  <si>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</si>
  <si>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</si>
  <si>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</si>
  <si>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</si>
  <si>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</si>
  <si>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</si>
  <si>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</si>
  <si>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</si>
  <si>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</si>
  <si>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</si>
  <si>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</si>
  <si>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</si>
  <si>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</si>
  <si>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</si>
  <si>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</si>
  <si>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</si>
  <si>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</si>
  <si>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</si>
  <si>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</si>
  <si>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</si>
  <si>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</si>
  <si>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</si>
  <si>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</si>
  <si>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</si>
  <si>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</si>
  <si>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</si>
  <si>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</si>
  <si>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</si>
  <si>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</si>
  <si>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</si>
  <si>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</si>
  <si>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</si>
  <si>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</si>
  <si>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</si>
  <si>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</si>
  <si>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</si>
  <si>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</si>
  <si>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</si>
  <si>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</si>
  <si>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</si>
  <si>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</si>
  <si>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</si>
  <si>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</si>
  <si>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</si>
  <si>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</si>
  <si>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</si>
  <si>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</si>
  <si>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</si>
  <si>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</si>
  <si>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</si>
  <si>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</si>
  <si>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</si>
  <si>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</si>
  <si>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</si>
  <si>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</si>
  <si>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</si>
  <si>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</si>
  <si>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</si>
  <si>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</si>
  <si>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</si>
  <si>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</si>
  <si>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</si>
  <si>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</si>
  <si>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</si>
  <si>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</si>
  <si>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</si>
  <si>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</si>
  <si>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</si>
  <si>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</si>
  <si>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</si>
  <si>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</si>
  <si>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</si>
  <si>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</si>
  <si>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</si>
  <si>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</si>
  <si>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</si>
  <si>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</si>
  <si>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</si>
  <si>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</si>
  <si>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</si>
  <si>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</si>
  <si>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</si>
  <si>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</si>
  <si>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</si>
  <si>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</si>
  <si>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</si>
  <si>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</si>
  <si>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</si>
  <si>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</si>
  <si>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</si>
  <si>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</si>
  <si>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</si>
  <si>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</si>
  <si>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</si>
  <si>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</si>
  <si>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</si>
  <si>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</si>
  <si>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</si>
  <si>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</si>
  <si>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</si>
  <si>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</si>
  <si>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</si>
  <si>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</si>
  <si>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</si>
  <si>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</si>
  <si>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</si>
  <si>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</si>
  <si>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</si>
  <si>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</si>
  <si>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</si>
  <si>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</si>
  <si>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</si>
  <si>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</si>
  <si>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</si>
  <si>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</si>
  <si>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</si>
  <si>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</si>
  <si>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</si>
  <si>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</si>
  <si>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</si>
  <si>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</si>
  <si>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</si>
  <si>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</si>
  <si>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</si>
  <si>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</si>
  <si>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</si>
  <si>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</si>
  <si>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</si>
  <si>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</si>
  <si>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</si>
  <si>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</si>
  <si>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</si>
  <si>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</si>
  <si>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</si>
  <si>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</si>
  <si>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</si>
  <si>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</si>
  <si>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</si>
  <si>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</si>
  <si>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</si>
  <si>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</si>
  <si>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</si>
  <si>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</si>
  <si>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</si>
  <si>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</si>
  <si>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</si>
  <si>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</si>
  <si>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</si>
  <si>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</si>
  <si>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</si>
  <si>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</si>
  <si>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</si>
  <si>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</si>
  <si>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</si>
  <si>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</si>
  <si>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</si>
  <si>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</si>
  <si>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</si>
  <si>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</si>
  <si>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</si>
  <si>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</si>
  <si>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</si>
  <si>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</si>
  <si>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</si>
  <si>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</si>
  <si>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</si>
  <si>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</si>
  <si>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</si>
  <si>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</si>
  <si>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</si>
  <si>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</si>
  <si>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</si>
  <si>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</si>
  <si>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</si>
  <si>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</si>
  <si>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</si>
  <si>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</si>
  <si>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</si>
  <si>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</si>
  <si>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</si>
  <si>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</si>
  <si>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</si>
  <si>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</si>
  <si>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</si>
  <si>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</si>
  <si>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</si>
  <si>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</si>
  <si>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</si>
  <si>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</si>
  <si>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</si>
  <si>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</si>
  <si>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</si>
  <si>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</si>
  <si>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</si>
  <si>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</si>
  <si>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</si>
  <si>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</si>
  <si>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</si>
  <si>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</si>
  <si>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</si>
  <si>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</si>
  <si>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</si>
  <si>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</si>
  <si>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</si>
  <si>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</si>
  <si>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</si>
  <si>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</si>
  <si>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</si>
  <si>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</si>
  <si>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</si>
  <si>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</si>
  <si>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</si>
  <si>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</si>
  <si>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</si>
  <si>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</si>
  <si>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</si>
  <si>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</si>
  <si>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</si>
  <si>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</si>
  <si>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</si>
  <si>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</si>
  <si>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</si>
  <si>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</si>
  <si>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</si>
  <si>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</si>
  <si>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</si>
  <si>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</si>
  <si>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</si>
  <si>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</si>
  <si>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</si>
  <si>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</si>
  <si>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</si>
  <si>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</si>
  <si>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</si>
  <si>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</si>
  <si>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</si>
  <si>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</si>
  <si>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</si>
  <si>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</si>
  <si>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</si>
  <si>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</si>
  <si>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</si>
  <si>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</si>
  <si>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</si>
  <si>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</si>
  <si>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</si>
  <si>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</si>
  <si>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</si>
  <si>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</si>
  <si>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</si>
  <si>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</si>
  <si>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</si>
  <si>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</si>
  <si>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</si>
  <si>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</si>
  <si>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</si>
  <si>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</si>
  <si>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</si>
  <si>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</si>
  <si>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</si>
  <si>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</si>
  <si>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</si>
  <si>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</si>
  <si>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</si>
  <si>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</si>
  <si>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</si>
  <si>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</si>
  <si>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</si>
  <si>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</si>
  <si>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</si>
  <si>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</si>
  <si>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</si>
  <si>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</si>
  <si>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</si>
  <si>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</si>
  <si>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</si>
  <si>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</si>
  <si>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</si>
  <si>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</si>
  <si>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</si>
  <si>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</si>
  <si>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</si>
  <si>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</si>
  <si>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</si>
  <si>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</si>
  <si>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</si>
  <si>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</si>
  <si>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</si>
  <si>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</si>
  <si>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</si>
  <si>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</si>
  <si>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</si>
  <si>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</si>
  <si>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</si>
  <si>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</si>
  <si>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</si>
  <si>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</si>
  <si>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</si>
  <si>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</si>
  <si>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</si>
  <si>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</si>
  <si>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</si>
  <si>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</si>
  <si>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</si>
  <si>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</si>
  <si>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</si>
  <si>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</si>
  <si>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</si>
  <si>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</si>
  <si>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</si>
  <si>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</si>
  <si>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</si>
  <si>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</si>
  <si>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</si>
  <si>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</si>
  <si>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</si>
  <si>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</si>
  <si>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</si>
  <si>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</si>
  <si>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</si>
  <si>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</si>
  <si>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</si>
  <si>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</si>
  <si>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</si>
  <si>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</si>
  <si>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</si>
  <si>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</si>
  <si>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</si>
  <si>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</si>
  <si>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</si>
  <si>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</si>
  <si>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</si>
  <si>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</si>
  <si>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</si>
  <si>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</si>
  <si>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</si>
  <si>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</si>
  <si>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</si>
  <si>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</si>
  <si>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</si>
  <si>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</si>
  <si>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</si>
  <si>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</si>
  <si>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</si>
  <si>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</si>
  <si>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</si>
  <si>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</si>
  <si>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</si>
  <si>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</si>
  <si>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</si>
  <si>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</si>
  <si>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</si>
  <si>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</si>
  <si>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</si>
  <si>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</si>
  <si>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</si>
  <si>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</si>
  <si>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</si>
  <si>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</si>
  <si>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</si>
  <si>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</si>
  <si>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</si>
  <si>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</si>
  <si>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</si>
  <si>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</si>
  <si>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</si>
  <si>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</si>
  <si>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</si>
  <si>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</si>
  <si>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</si>
  <si>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</si>
  <si>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</si>
  <si>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</si>
  <si>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</si>
  <si>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</si>
  <si>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</si>
  <si>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</si>
  <si>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</si>
  <si>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</si>
  <si>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</si>
  <si>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</si>
  <si>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</si>
  <si>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</si>
  <si>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</si>
  <si>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</si>
  <si>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</si>
  <si>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</si>
  <si>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</si>
  <si>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</si>
  <si>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</si>
  <si>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</si>
  <si>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</si>
  <si>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</si>
  <si>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</si>
  <si>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</si>
  <si>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</si>
  <si>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</si>
  <si>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</si>
  <si>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</si>
  <si>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</si>
  <si>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</si>
  <si>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</si>
  <si>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</si>
  <si>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</si>
  <si>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</si>
  <si>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</si>
  <si>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</si>
  <si>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</si>
  <si>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</si>
  <si>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</si>
  <si>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</si>
  <si>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</si>
  <si>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</si>
  <si>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</si>
  <si>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</si>
  <si>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</si>
  <si>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</si>
  <si>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</si>
  <si>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</si>
  <si>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</si>
  <si>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</si>
  <si>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</si>
  <si>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</si>
  <si>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</si>
  <si>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</si>
  <si>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</si>
  <si>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</si>
  <si>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</si>
  <si>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</si>
  <si>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</si>
  <si>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</si>
  <si>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</si>
  <si>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</si>
  <si>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</si>
  <si>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</si>
  <si>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</si>
  <si>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</si>
  <si>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</si>
  <si>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</si>
  <si>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</si>
  <si>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</si>
  <si>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</si>
  <si>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</si>
  <si>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</si>
  <si>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</si>
  <si>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</si>
  <si>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</si>
  <si>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</si>
  <si>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</si>
  <si>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</si>
  <si>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</si>
  <si>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</si>
  <si>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</si>
  <si>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</si>
  <si>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</si>
  <si>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</si>
  <si>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</si>
  <si>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</si>
  <si>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</si>
  <si>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</si>
  <si>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</si>
  <si>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</si>
  <si>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</si>
  <si>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</si>
  <si>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</si>
  <si>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</si>
  <si>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</si>
  <si>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</si>
  <si>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</si>
  <si>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</si>
  <si>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</si>
  <si>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</si>
  <si>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</si>
  <si>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</si>
  <si>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</si>
  <si>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</si>
  <si>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</si>
  <si>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</si>
  <si>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</si>
  <si>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</si>
  <si>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</si>
  <si>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</si>
  <si>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</si>
  <si>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</si>
  <si>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</si>
  <si>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</si>
  <si>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</si>
  <si>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</si>
  <si>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</si>
  <si>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</si>
  <si>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</si>
  <si>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</si>
  <si>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</si>
  <si>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</si>
  <si>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</si>
  <si>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</si>
  <si>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</si>
  <si>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</si>
  <si>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</si>
  <si>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</si>
  <si>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</si>
  <si>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</si>
  <si>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</si>
  <si>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</si>
  <si>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</si>
  <si>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</si>
  <si>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</si>
  <si>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</si>
  <si>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</si>
  <si>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</si>
  <si>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</si>
  <si>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</si>
  <si>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</si>
  <si>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</si>
  <si>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</si>
  <si>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</si>
  <si>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</si>
  <si>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</si>
  <si>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</si>
  <si>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</si>
  <si>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</si>
  <si>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</si>
  <si>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</si>
  <si>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</si>
  <si>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</si>
  <si>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</si>
  <si>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</si>
  <si>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</si>
  <si>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</si>
  <si>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</si>
  <si>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</si>
  <si>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</si>
  <si>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</si>
  <si>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</si>
  <si>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</si>
  <si>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</si>
  <si>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</si>
  <si>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</si>
  <si>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</si>
  <si>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</si>
  <si>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</si>
  <si>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</si>
  <si>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</si>
  <si>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</si>
  <si>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</si>
  <si>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</si>
  <si>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</si>
  <si>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</si>
  <si>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</si>
  <si>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</si>
  <si>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</si>
  <si>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</si>
  <si>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</si>
  <si>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</si>
  <si>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</si>
  <si>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</si>
  <si>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</si>
  <si>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</si>
  <si>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</si>
  <si>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</si>
  <si>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</si>
  <si>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</si>
  <si>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</si>
  <si>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</si>
  <si>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</si>
  <si>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</si>
  <si>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</si>
  <si>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</si>
  <si>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</si>
  <si>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</si>
  <si>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</si>
  <si>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</si>
  <si>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</si>
  <si>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</si>
  <si>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</si>
  <si>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</si>
  <si>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</si>
  <si>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</si>
  <si>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</si>
  <si>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</si>
  <si>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</si>
  <si>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</si>
  <si>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</si>
  <si>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</si>
  <si>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</si>
  <si>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</si>
  <si>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</si>
  <si>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</si>
  <si>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</si>
  <si>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</si>
  <si>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</si>
  <si>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</si>
  <si>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</si>
  <si>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</si>
  <si>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</si>
  <si>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</si>
  <si>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</si>
  <si>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</si>
  <si>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</si>
  <si>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</si>
  <si>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</si>
  <si>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</si>
  <si>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</si>
  <si>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</si>
  <si>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</si>
  <si>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</si>
  <si>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</si>
  <si>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</si>
  <si>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</si>
  <si>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</si>
  <si>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</si>
  <si>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</si>
  <si>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</si>
  <si>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</si>
  <si>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</si>
  <si>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</si>
  <si>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</si>
  <si>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</si>
  <si>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</si>
  <si>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</si>
  <si>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</si>
  <si>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</si>
  <si>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</si>
  <si>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</si>
  <si>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</si>
  <si>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</si>
  <si>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</si>
  <si>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</si>
  <si>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</si>
  <si>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</si>
  <si>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</si>
  <si>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</si>
  <si>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</si>
  <si>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</si>
  <si>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</si>
  <si>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</si>
  <si>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</si>
  <si>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</si>
  <si>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</si>
  <si>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</si>
  <si>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</si>
  <si>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</si>
  <si>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</si>
  <si>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</si>
  <si>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</si>
  <si>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</si>
  <si>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</si>
  <si>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</si>
  <si>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</si>
  <si>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</si>
  <si>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</si>
  <si>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</si>
  <si>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</si>
  <si>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</si>
  <si>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</si>
  <si>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</si>
  <si>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</si>
  <si>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</si>
  <si>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</si>
  <si>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</si>
  <si>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</si>
  <si>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</si>
  <si>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</si>
  <si>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</si>
  <si>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</si>
  <si>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</si>
  <si>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</si>
  <si>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</si>
  <si>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</si>
  <si>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</si>
  <si>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</si>
  <si>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</si>
  <si>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</si>
  <si>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</si>
  <si>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</si>
  <si>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</si>
  <si>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</si>
  <si>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</si>
  <si>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</si>
  <si>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</si>
  <si>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</si>
  <si>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</si>
  <si>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</si>
  <si>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</si>
  <si>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</si>
  <si>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</si>
  <si>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</si>
  <si>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</si>
  <si>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</si>
  <si>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</si>
  <si>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</si>
  <si>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</si>
  <si>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</si>
  <si>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</si>
  <si>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</si>
  <si>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</si>
  <si>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</si>
  <si>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</si>
  <si>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</si>
  <si>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</si>
  <si>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</si>
  <si>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</si>
  <si>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</si>
  <si>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</si>
  <si>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</si>
  <si>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</si>
  <si>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</si>
  <si>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</si>
  <si>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</si>
  <si>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</si>
  <si>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</si>
  <si>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</si>
  <si>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</si>
  <si>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</si>
  <si>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</si>
  <si>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</si>
  <si>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</si>
  <si>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</si>
  <si>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</si>
  <si>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</si>
  <si>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</si>
  <si>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</si>
  <si>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</si>
  <si>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</si>
  <si>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</si>
  <si>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</si>
  <si>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</si>
  <si>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</si>
  <si>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</si>
  <si>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</si>
  <si>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</si>
  <si>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</si>
  <si>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</si>
  <si>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</si>
  <si>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</si>
  <si>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</si>
  <si>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</si>
  <si>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</si>
  <si>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</si>
  <si>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</si>
  <si>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</si>
  <si>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</si>
  <si>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</si>
  <si>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</si>
  <si>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</si>
  <si>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</si>
  <si>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</si>
  <si>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</si>
  <si>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</si>
  <si>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</si>
  <si>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</si>
  <si>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</si>
  <si>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</si>
  <si>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</si>
  <si>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</si>
  <si>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</si>
  <si>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</si>
  <si>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</si>
  <si>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</si>
  <si>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</si>
  <si>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</si>
  <si>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</si>
  <si>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</si>
  <si>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</si>
  <si>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</si>
  <si>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</si>
  <si>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</si>
  <si>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</si>
  <si>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</si>
  <si>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</si>
  <si>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</si>
  <si>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</si>
  <si>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</si>
  <si>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</si>
  <si>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</si>
  <si>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</si>
  <si>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</si>
  <si>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</si>
  <si>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</si>
  <si>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</si>
  <si>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</si>
  <si>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</si>
  <si>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</si>
  <si>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</si>
  <si>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</si>
  <si>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</si>
  <si>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</si>
  <si>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</si>
  <si>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</si>
  <si>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</si>
  <si>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</si>
  <si>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</si>
  <si>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</si>
  <si>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</si>
  <si>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</si>
  <si>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</si>
  <si>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</si>
  <si>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</si>
  <si>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</si>
  <si>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</si>
  <si>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</si>
  <si>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</si>
  <si>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</si>
  <si>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</si>
  <si>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</si>
  <si>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</si>
  <si>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</si>
  <si>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</si>
  <si>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</si>
  <si>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</si>
  <si>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</si>
  <si>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</si>
  <si>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</si>
  <si>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</si>
  <si>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</si>
  <si>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</si>
  <si>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</si>
  <si>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</si>
  <si>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</si>
  <si>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</si>
  <si>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</si>
  <si>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</si>
  <si>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</si>
  <si>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</si>
  <si>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</si>
  <si>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</si>
  <si>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</si>
  <si>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</si>
  <si>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</si>
  <si>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</si>
  <si>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</si>
  <si>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</si>
  <si>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</si>
  <si>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</si>
  <si>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</si>
  <si>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</si>
  <si>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</si>
  <si>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</si>
  <si>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</si>
  <si>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</si>
  <si>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</si>
  <si>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</si>
  <si>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</si>
  <si>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</si>
  <si>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</si>
  <si>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</si>
  <si>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</si>
  <si>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</si>
  <si>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</si>
  <si>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</si>
  <si>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</si>
  <si>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</si>
  <si>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</si>
  <si>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</si>
  <si>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</si>
  <si>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</si>
  <si>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</si>
  <si>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</si>
  <si>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</si>
  <si>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</si>
  <si>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</si>
  <si>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</si>
  <si>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</si>
  <si>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</si>
  <si>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</si>
  <si>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</si>
  <si>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</si>
  <si>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</si>
  <si>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</si>
  <si>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</si>
  <si>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</si>
  <si>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</si>
  <si>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</si>
  <si>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</si>
  <si>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</si>
  <si>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</si>
  <si>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</si>
  <si>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</si>
  <si>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</si>
  <si>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</si>
  <si>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</si>
  <si>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</si>
  <si>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</si>
  <si>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</si>
  <si>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</si>
  <si>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</si>
  <si>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</si>
  <si>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</si>
  <si>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</si>
  <si>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</si>
  <si>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</si>
  <si>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</si>
  <si>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</si>
  <si>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</si>
  <si>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</si>
  <si>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</si>
  <si>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</si>
  <si>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</si>
  <si>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</si>
  <si>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</si>
  <si>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</si>
  <si>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</si>
  <si>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</si>
  <si>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</si>
  <si>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</si>
  <si>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</si>
  <si>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</si>
  <si>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</si>
  <si>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</si>
  <si>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</si>
  <si>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</si>
  <si>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</si>
  <si>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</si>
  <si>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</si>
  <si>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</si>
  <si>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</si>
  <si>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</si>
  <si>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</si>
  <si>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</si>
  <si>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</si>
  <si>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</si>
  <si>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</si>
  <si>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</si>
  <si>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</si>
  <si>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</si>
  <si>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</si>
  <si>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</si>
  <si>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</si>
  <si>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</si>
  <si>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</si>
  <si>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</si>
  <si>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</si>
  <si>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</si>
  <si>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</si>
  <si>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</si>
  <si>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</si>
  <si>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</si>
  <si>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</si>
  <si>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</si>
  <si>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</si>
  <si>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</si>
  <si>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</si>
  <si>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</si>
  <si>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</si>
  <si>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</si>
  <si>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</si>
  <si>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</si>
  <si>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</si>
  <si>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</si>
  <si>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</si>
  <si>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</si>
  <si>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</si>
  <si>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</si>
  <si>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</si>
  <si>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</si>
  <si>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</si>
  <si>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</si>
  <si>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</si>
  <si>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</si>
  <si>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</si>
  <si>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</si>
  <si>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</si>
  <si>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</si>
  <si>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</si>
  <si>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</si>
  <si>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</si>
  <si>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</si>
  <si>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</si>
  <si>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</si>
  <si>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</si>
  <si>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</si>
  <si>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</si>
  <si>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</si>
  <si>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</si>
  <si>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</si>
  <si>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</si>
  <si>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</si>
  <si>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</si>
  <si>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</si>
  <si>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</si>
  <si>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</si>
  <si>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</si>
  <si>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</si>
  <si>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</si>
  <si>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</si>
  <si>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</si>
  <si>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</si>
  <si>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</si>
  <si>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</si>
  <si>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</si>
  <si>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</si>
  <si>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</si>
  <si>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</si>
  <si>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</si>
  <si>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</si>
  <si>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</si>
  <si>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</si>
  <si>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</si>
  <si>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</si>
  <si>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</si>
  <si>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</si>
  <si>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</si>
  <si>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</si>
  <si>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</si>
  <si>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</si>
  <si>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</si>
  <si>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</si>
  <si>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</si>
  <si>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</si>
  <si>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</si>
  <si>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</si>
  <si>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</si>
  <si>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</si>
  <si>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</si>
  <si>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</si>
  <si>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</si>
  <si>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</si>
  <si>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</si>
  <si>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</si>
  <si>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</si>
  <si>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</si>
  <si>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</si>
  <si>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</si>
  <si>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</si>
  <si>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</si>
  <si>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</si>
  <si>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</si>
  <si>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</si>
  <si>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</si>
  <si>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</si>
  <si>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</si>
  <si>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</si>
  <si>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</si>
  <si>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</si>
  <si>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</si>
  <si>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</si>
  <si>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</si>
  <si>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</si>
  <si>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</si>
  <si>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</si>
  <si>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</si>
  <si>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</si>
  <si>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</si>
  <si>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</si>
  <si>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</si>
  <si>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</si>
  <si>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</si>
  <si>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</si>
  <si>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</si>
  <si>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</si>
  <si>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</si>
  <si>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</si>
  <si>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</si>
  <si>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</si>
  <si>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</si>
  <si>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</si>
  <si>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</si>
  <si>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</si>
  <si>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</si>
  <si>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</si>
  <si>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</si>
  <si>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</si>
  <si>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</si>
  <si>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</si>
  <si>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</si>
  <si>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</si>
  <si>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</si>
  <si>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</si>
  <si>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</si>
  <si>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</si>
  <si>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</si>
  <si>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</si>
  <si>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</si>
  <si>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</si>
  <si>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</si>
  <si>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</si>
  <si>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</si>
  <si>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</si>
  <si>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</si>
  <si>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</si>
  <si>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</si>
  <si>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</si>
  <si>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</si>
  <si>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</si>
  <si>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</si>
  <si>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</si>
  <si>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</si>
  <si>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</si>
  <si>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</si>
  <si>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</si>
  <si>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</si>
  <si>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</si>
  <si>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</si>
  <si>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</si>
  <si>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</si>
  <si>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</si>
  <si>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</si>
  <si>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</si>
  <si>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</si>
  <si>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</si>
  <si>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</si>
  <si>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</si>
  <si>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</si>
  <si>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</si>
  <si>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</si>
  <si>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</si>
  <si>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</si>
  <si>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</si>
  <si>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</si>
  <si>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</si>
  <si>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</si>
  <si>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</si>
  <si>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</si>
  <si>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</si>
  <si>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</si>
  <si>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</si>
  <si>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</si>
  <si>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</si>
  <si>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</si>
  <si>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</si>
  <si>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</si>
  <si>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</si>
  <si>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</si>
  <si>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</si>
  <si>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</si>
  <si>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</si>
  <si>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</si>
  <si>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</si>
  <si>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</si>
  <si>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</si>
  <si>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</si>
  <si>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</si>
  <si>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</si>
  <si>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</si>
  <si>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</si>
  <si>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</si>
  <si>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</si>
  <si>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</si>
  <si>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</si>
  <si>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</si>
  <si>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</si>
  <si>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</si>
  <si>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</si>
  <si>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</si>
  <si>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</si>
  <si>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</si>
  <si>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</si>
  <si>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</si>
  <si>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</si>
  <si>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</si>
  <si>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</si>
  <si>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</si>
  <si>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</si>
  <si>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</si>
  <si>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</si>
  <si>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</si>
  <si>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</si>
  <si>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</si>
  <si>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</si>
  <si>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</si>
  <si>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</si>
  <si>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</si>
  <si>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</si>
  <si>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</si>
  <si>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</si>
  <si>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</si>
  <si>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</si>
  <si>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</si>
  <si>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</si>
  <si>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</si>
  <si>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</si>
  <si>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</si>
  <si>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</si>
  <si>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</si>
  <si>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</si>
  <si>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</si>
  <si>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</si>
  <si>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</si>
  <si>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</si>
  <si>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</si>
  <si>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</si>
  <si>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</si>
  <si>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</si>
  <si>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</si>
  <si>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</si>
  <si>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</si>
  <si>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</si>
  <si>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</si>
  <si>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</si>
  <si>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</si>
  <si>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</si>
  <si>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</si>
  <si>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</si>
  <si>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</si>
  <si>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</si>
  <si>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</si>
  <si>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</si>
  <si>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</si>
  <si>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</si>
  <si>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</si>
  <si>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</si>
  <si>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</si>
  <si>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</si>
  <si>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</si>
  <si>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</si>
  <si>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</si>
  <si>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</si>
  <si>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</si>
  <si>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</si>
  <si>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</si>
  <si>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</si>
  <si>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</si>
  <si>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</si>
  <si>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</si>
  <si>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</si>
  <si>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</si>
  <si>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</si>
  <si>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</si>
  <si>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</si>
  <si>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</si>
  <si>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</si>
  <si>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</si>
  <si>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</si>
  <si>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</si>
  <si>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</si>
  <si>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</si>
  <si>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</si>
  <si>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</si>
  <si>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</si>
  <si>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</si>
  <si>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</si>
  <si>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</si>
  <si>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</si>
  <si>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</si>
  <si>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</si>
  <si>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</si>
  <si>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</si>
  <si>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</si>
  <si>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</si>
  <si>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</si>
  <si>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</si>
  <si>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</si>
  <si>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</si>
  <si>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</si>
  <si>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</si>
  <si>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</si>
  <si>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</si>
  <si>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</si>
  <si>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</si>
  <si>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</si>
  <si>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</si>
  <si>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</si>
  <si>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</si>
  <si>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</si>
  <si>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</si>
  <si>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</si>
  <si>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</si>
  <si>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</si>
  <si>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</si>
  <si>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</si>
  <si>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</si>
  <si>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</si>
  <si>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</si>
  <si>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</si>
  <si>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</si>
  <si>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</si>
  <si>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</si>
  <si>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</si>
  <si>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</si>
  <si>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</si>
  <si>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</si>
  <si>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</si>
  <si>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</si>
  <si>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</si>
  <si>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</si>
  <si>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</si>
  <si>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</si>
  <si>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</si>
  <si>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</si>
  <si>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</si>
  <si>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</si>
  <si>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</si>
  <si>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</si>
  <si>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</si>
  <si>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</si>
  <si>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</si>
  <si>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</si>
  <si>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</si>
  <si>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</si>
  <si>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</si>
  <si>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</si>
  <si>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</si>
  <si>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</si>
  <si>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</si>
  <si>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</si>
  <si>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</si>
  <si>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</si>
  <si>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</si>
  <si>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</si>
  <si>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</si>
  <si>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</si>
  <si>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</si>
  <si>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</si>
  <si>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</si>
  <si>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</si>
  <si>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</si>
  <si>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</si>
  <si>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</si>
  <si>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</si>
  <si>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</si>
  <si>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</si>
  <si>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</si>
  <si>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</si>
  <si>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</si>
  <si>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</si>
  <si>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</si>
  <si>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</si>
  <si>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</si>
  <si>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</si>
  <si>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</si>
  <si>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</si>
  <si>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</si>
  <si>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</si>
  <si>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</si>
  <si>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</si>
  <si>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</si>
  <si>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</si>
  <si>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</si>
  <si>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</si>
  <si>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</si>
  <si>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</si>
  <si>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</si>
  <si>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</si>
  <si>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</si>
  <si>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</si>
  <si>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</si>
  <si>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</si>
  <si>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</si>
  <si>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</si>
  <si>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</si>
  <si>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</si>
  <si>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</si>
  <si>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</si>
  <si>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</si>
  <si>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</si>
  <si>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</si>
  <si>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</si>
  <si>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</si>
  <si>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</si>
  <si>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</si>
  <si>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</si>
  <si>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</si>
  <si>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</si>
  <si>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</si>
  <si>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</si>
  <si>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</si>
  <si>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</si>
  <si>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</si>
  <si>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</si>
  <si>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</si>
  <si>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</si>
  <si>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</si>
  <si>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</si>
  <si>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</si>
  <si>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</si>
  <si>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</si>
  <si>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</si>
  <si>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</si>
  <si>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</si>
  <si>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</si>
  <si>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</si>
  <si>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</si>
  <si>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</si>
  <si>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</si>
  <si>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</si>
  <si>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</si>
  <si>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</si>
  <si>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</si>
  <si>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</si>
  <si>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</si>
  <si>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</si>
  <si>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</si>
  <si>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</si>
  <si>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</si>
  <si>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</si>
  <si>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</si>
  <si>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</si>
  <si>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</si>
  <si>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</si>
  <si>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</si>
  <si>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</si>
  <si>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</si>
  <si>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</si>
  <si>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</si>
  <si>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</si>
  <si>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</si>
  <si>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</si>
  <si>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</si>
  <si>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</si>
  <si>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</si>
  <si>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</si>
  <si>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</si>
  <si>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</si>
  <si>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</si>
  <si>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</si>
  <si>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</si>
  <si>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</si>
  <si>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</si>
  <si>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</si>
  <si>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</si>
  <si>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</si>
  <si>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</si>
  <si>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</si>
  <si>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</si>
  <si>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</si>
  <si>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</si>
  <si>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</si>
  <si>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</si>
  <si>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</si>
  <si>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</si>
  <si>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</si>
  <si>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</si>
  <si>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</si>
  <si>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</si>
  <si>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</si>
  <si>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</si>
  <si>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</si>
  <si>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</si>
  <si>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</si>
  <si>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</si>
  <si>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</si>
  <si>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</si>
  <si>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</si>
  <si>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</si>
  <si>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</si>
  <si>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</si>
  <si>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</si>
  <si>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</si>
  <si>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</si>
  <si>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</si>
  <si>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</si>
  <si>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</si>
  <si>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</si>
  <si>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</si>
  <si>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</si>
  <si>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</si>
  <si>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</si>
  <si>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</si>
  <si>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</si>
  <si>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</si>
  <si>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</si>
  <si>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</si>
  <si>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</si>
  <si>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</si>
  <si>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</si>
  <si>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</si>
  <si>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</si>
  <si>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</si>
  <si>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</si>
  <si>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</si>
  <si>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</si>
  <si>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</si>
  <si>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</si>
  <si>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</si>
  <si>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</si>
  <si>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</si>
  <si>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</si>
  <si>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</si>
  <si>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</si>
  <si>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</si>
  <si>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</si>
  <si>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</si>
  <si>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</si>
  <si>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</si>
  <si>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</si>
  <si>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</si>
  <si>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</si>
  <si>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</si>
  <si>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</si>
  <si>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</si>
  <si>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</si>
  <si>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</si>
  <si>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</si>
  <si>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</si>
  <si>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</si>
  <si>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</si>
  <si>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</si>
  <si>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</si>
  <si>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</si>
  <si>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</si>
  <si>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</si>
  <si>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</si>
  <si>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</si>
  <si>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</si>
  <si>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</si>
  <si>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</si>
  <si>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</si>
  <si>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</si>
  <si>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</si>
  <si>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</si>
  <si>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</si>
  <si>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</si>
  <si>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</si>
  <si>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</si>
  <si>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</si>
  <si>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</si>
  <si>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</si>
  <si>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</si>
  <si>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</si>
  <si>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</si>
  <si>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</si>
  <si>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</si>
  <si>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</si>
  <si>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</si>
  <si>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</si>
  <si>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</si>
  <si>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</si>
  <si>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</si>
  <si>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</si>
  <si>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</si>
  <si>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</si>
  <si>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</si>
  <si>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</si>
  <si>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</si>
  <si>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</si>
  <si>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</si>
  <si>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</si>
  <si>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</si>
  <si>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</si>
  <si>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</si>
  <si>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</si>
  <si>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</si>
  <si>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</si>
  <si>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</si>
  <si>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</si>
  <si>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</si>
  <si>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</si>
  <si>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</si>
  <si>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</si>
  <si>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</si>
  <si>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</si>
  <si>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</si>
  <si>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</si>
  <si>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</si>
  <si>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</si>
  <si>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</si>
  <si>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</si>
  <si>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</si>
  <si>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</si>
  <si>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</si>
  <si>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</si>
  <si>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</si>
  <si>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</si>
  <si>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</si>
  <si>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</si>
  <si>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</si>
  <si>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</si>
  <si>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</si>
  <si>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</si>
  <si>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</si>
  <si>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</si>
  <si>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</si>
  <si>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</si>
  <si>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</si>
  <si>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</si>
  <si>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</si>
  <si>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</si>
  <si>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</si>
  <si>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</si>
  <si>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</si>
  <si>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</si>
  <si>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</si>
  <si>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</si>
  <si>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</si>
  <si>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</si>
  <si>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</si>
  <si>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</si>
  <si>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</si>
  <si>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</si>
  <si>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</si>
  <si>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</si>
  <si>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</si>
  <si>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</si>
  <si>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</si>
  <si>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</si>
  <si>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</si>
  <si>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</si>
  <si>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</si>
  <si>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</si>
  <si>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</si>
  <si>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</si>
  <si>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</si>
  <si>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</si>
  <si>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</si>
  <si>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</si>
  <si>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</si>
  <si>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</si>
  <si>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</si>
  <si>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</si>
  <si>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</si>
  <si>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</si>
  <si>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</si>
  <si>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</si>
  <si>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</si>
  <si>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</si>
  <si>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</si>
  <si>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</si>
  <si>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</si>
  <si>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</si>
  <si>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</si>
  <si>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</si>
  <si>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</si>
  <si>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</si>
  <si>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</si>
  <si>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</si>
  <si>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</si>
  <si>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</si>
  <si>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</si>
  <si>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</si>
  <si>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</si>
  <si>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</si>
  <si>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</si>
  <si>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</si>
  <si>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</si>
  <si>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</si>
  <si>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</si>
  <si>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</si>
  <si>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</si>
  <si>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</si>
  <si>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</si>
  <si>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</si>
  <si>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</si>
  <si>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</si>
  <si>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</si>
  <si>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</si>
  <si>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</si>
  <si>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</si>
  <si>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</si>
  <si>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</si>
  <si>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</si>
  <si>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</si>
  <si>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</si>
  <si>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</si>
  <si>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</si>
  <si>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</si>
  <si>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</si>
  <si>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</si>
  <si>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</si>
  <si>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</si>
  <si>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</si>
  <si>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</si>
  <si>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</si>
  <si>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</si>
  <si>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</si>
  <si>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</si>
  <si>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</si>
  <si>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</si>
  <si>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</si>
  <si>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</si>
  <si>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</si>
  <si>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</si>
  <si>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</si>
  <si>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</si>
  <si>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</si>
  <si>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</si>
  <si>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</si>
  <si>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</si>
  <si>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</si>
  <si>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</si>
  <si>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</si>
  <si>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</si>
  <si>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</si>
  <si>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</si>
  <si>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</si>
  <si>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</si>
  <si>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</si>
  <si>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</si>
  <si>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</si>
  <si>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</si>
  <si>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</si>
  <si>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</si>
  <si>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</si>
  <si>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</si>
  <si>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</si>
  <si>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</si>
  <si>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</si>
  <si>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</si>
  <si>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</si>
  <si>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</si>
  <si>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</si>
  <si>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</si>
  <si>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</si>
  <si>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</si>
  <si>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</si>
  <si>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</si>
  <si>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</si>
  <si>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</si>
  <si>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</si>
  <si>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</si>
  <si>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</si>
  <si>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</si>
  <si>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</si>
  <si>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</si>
  <si>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</si>
  <si>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</si>
  <si>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</si>
  <si>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</si>
  <si>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</si>
  <si>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</si>
  <si>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</si>
  <si>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</si>
  <si>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</si>
  <si>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</si>
  <si>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</si>
  <si>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</si>
  <si>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</si>
  <si>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</si>
  <si>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</si>
  <si>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</si>
  <si>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</si>
  <si>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</si>
  <si>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</si>
  <si>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</si>
  <si>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</si>
  <si>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</si>
  <si>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</si>
  <si>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</si>
  <si>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</si>
  <si>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</si>
  <si>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</si>
  <si>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</si>
  <si>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</si>
  <si>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</si>
  <si>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</si>
  <si>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</si>
  <si>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</si>
  <si>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</si>
  <si>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</si>
  <si>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</si>
  <si>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</si>
  <si>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</si>
  <si>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</si>
  <si>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</si>
  <si>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</si>
  <si>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</si>
  <si>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</si>
  <si>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</si>
  <si>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</si>
  <si>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</si>
  <si>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</si>
  <si>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</si>
  <si>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</si>
  <si>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</si>
  <si>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</si>
  <si>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</si>
  <si>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</si>
  <si>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</si>
  <si>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</si>
  <si>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</si>
  <si>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</si>
  <si>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</si>
  <si>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</si>
  <si>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</si>
  <si>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</si>
  <si>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</si>
  <si>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</si>
  <si>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</si>
  <si>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</si>
  <si>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</si>
  <si>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</si>
  <si>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</si>
  <si>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</si>
  <si>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</si>
  <si>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</si>
  <si>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</si>
  <si>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</si>
  <si>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</si>
  <si>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</si>
  <si>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</si>
  <si>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</si>
  <si>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</si>
  <si>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</si>
  <si>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</si>
  <si>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</si>
  <si>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</si>
  <si>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</si>
  <si>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</si>
  <si>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</si>
  <si>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</si>
  <si>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</si>
  <si>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</si>
  <si>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</si>
  <si>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</si>
  <si>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</si>
  <si>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</si>
  <si>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</si>
  <si>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</si>
  <si>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</si>
  <si>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</si>
  <si>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</si>
  <si>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</si>
  <si>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</si>
  <si>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</si>
  <si>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</si>
  <si>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</si>
  <si>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</si>
  <si>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</si>
  <si>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</si>
  <si>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</si>
  <si>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</si>
  <si>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</si>
  <si>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</si>
  <si>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</si>
  <si>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</si>
  <si>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</si>
  <si>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</si>
  <si>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</si>
  <si>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</si>
  <si>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</si>
  <si>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</si>
  <si>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</si>
  <si>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</si>
  <si>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</si>
  <si>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</si>
  <si>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</si>
  <si>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</si>
  <si>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</si>
  <si>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</si>
  <si>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</si>
  <si>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</si>
  <si>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</si>
  <si>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</si>
  <si>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</si>
  <si>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</si>
  <si>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</si>
  <si>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</si>
  <si>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</si>
  <si>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</si>
  <si>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</si>
  <si>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</si>
  <si>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</si>
  <si>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</si>
  <si>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</si>
  <si>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</si>
  <si>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</si>
  <si>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</si>
  <si>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</si>
  <si>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</si>
  <si>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</si>
  <si>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</si>
  <si>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</si>
  <si>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</si>
  <si>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</si>
  <si>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</si>
  <si>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</si>
  <si>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</si>
  <si>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</si>
  <si>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</si>
  <si>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</si>
  <si>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</si>
  <si>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</si>
  <si>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</si>
  <si>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</si>
  <si>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</si>
  <si>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</si>
  <si>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</si>
  <si>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</si>
  <si>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</si>
  <si>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</si>
  <si>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</si>
  <si>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</si>
  <si>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</si>
  <si>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</si>
  <si>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</si>
  <si>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</si>
  <si>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</si>
  <si>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</si>
  <si>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</si>
  <si>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</si>
  <si>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</si>
  <si>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</si>
  <si>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</si>
  <si>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</si>
  <si>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</si>
  <si>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</si>
  <si>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</si>
  <si>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</si>
  <si>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</si>
  <si>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</si>
  <si>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</si>
  <si>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</si>
  <si>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</si>
  <si>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</si>
  <si>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</si>
  <si>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</si>
  <si>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</si>
  <si>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</si>
  <si>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</si>
  <si>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</si>
  <si>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</si>
  <si>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</si>
  <si>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</si>
  <si>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</si>
  <si>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</si>
  <si>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</si>
  <si>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</si>
  <si>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</si>
  <si>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</si>
  <si>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</si>
  <si>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</si>
  <si>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</si>
  <si>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</si>
  <si>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</si>
  <si>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</si>
  <si>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</si>
  <si>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</si>
  <si>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</si>
  <si>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</si>
  <si>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</si>
  <si>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</si>
  <si>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</si>
  <si>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</si>
  <si>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</si>
  <si>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</si>
  <si>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</si>
  <si>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</si>
  <si>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</si>
  <si>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</si>
  <si>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</si>
  <si>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</si>
  <si>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</si>
  <si>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</si>
  <si>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</si>
  <si>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</si>
  <si>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</si>
  <si>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</si>
  <si>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</si>
  <si>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</si>
  <si>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</si>
  <si>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</si>
  <si>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</si>
  <si>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</si>
  <si>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</si>
  <si>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</si>
  <si>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</si>
  <si>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</si>
  <si>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</si>
  <si>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</si>
  <si>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</si>
  <si>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</si>
  <si>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</si>
  <si>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</si>
  <si>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</si>
  <si>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</si>
  <si>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</si>
  <si>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</si>
  <si>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</si>
  <si>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</si>
  <si>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</si>
  <si>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</si>
  <si>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</si>
  <si>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</si>
  <si>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</si>
  <si>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</si>
  <si>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</si>
  <si>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</si>
  <si>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</si>
  <si>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</si>
  <si>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</si>
  <si>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</si>
  <si>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</si>
  <si>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</si>
  <si>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</si>
  <si>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</si>
  <si>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</si>
  <si>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</si>
  <si>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</si>
  <si>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</si>
  <si>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</si>
  <si>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</si>
  <si>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</si>
  <si>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</si>
  <si>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</si>
  <si>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</si>
  <si>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</si>
  <si>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</si>
  <si>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</si>
  <si>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</si>
  <si>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</si>
  <si>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</si>
  <si>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</si>
  <si>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</si>
  <si>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</si>
  <si>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</si>
  <si>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</si>
  <si>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</si>
  <si>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</si>
  <si>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</si>
  <si>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</si>
  <si>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</si>
  <si>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</si>
  <si>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</si>
  <si>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</si>
  <si>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</si>
  <si>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</si>
  <si>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</si>
  <si>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</si>
  <si>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</si>
  <si>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</si>
  <si>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</si>
  <si>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</si>
  <si>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</si>
  <si>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</si>
  <si>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</si>
  <si>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</si>
  <si>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</si>
  <si>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</si>
  <si>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</si>
  <si>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</si>
  <si>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</si>
  <si>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</si>
  <si>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</si>
  <si>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</si>
  <si>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</si>
  <si>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</si>
  <si>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</si>
  <si>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</si>
  <si>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</si>
  <si>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</si>
  <si>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</si>
  <si>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</si>
  <si>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</si>
  <si>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</si>
  <si>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</si>
  <si>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</si>
  <si>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</si>
  <si>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</si>
  <si>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</si>
  <si>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</si>
  <si>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</si>
  <si>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</si>
  <si>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</si>
  <si>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</si>
  <si>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</si>
  <si>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</si>
  <si>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</si>
  <si>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</si>
  <si>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</si>
  <si>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</si>
  <si>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</si>
  <si>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</si>
  <si>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</si>
  <si>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</si>
  <si>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</si>
  <si>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</si>
  <si>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</si>
  <si>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</si>
  <si>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</si>
  <si>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</si>
  <si>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</si>
  <si>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</si>
  <si>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</si>
  <si>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</si>
  <si>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</si>
  <si>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</si>
  <si>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</si>
  <si>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</si>
  <si>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</si>
  <si>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</si>
  <si>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</si>
  <si>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</si>
  <si>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</si>
  <si>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</si>
  <si>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</si>
  <si>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</si>
  <si>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</si>
  <si>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</si>
  <si>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</si>
  <si>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</si>
  <si>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</si>
  <si>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</si>
  <si>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</si>
  <si>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</si>
  <si>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</si>
  <si>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</si>
  <si>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</si>
  <si>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</si>
  <si>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</si>
  <si>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</si>
  <si>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</si>
  <si>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</si>
  <si>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</si>
  <si>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</si>
  <si>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</si>
  <si>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</si>
  <si>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</si>
  <si>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</si>
  <si>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</si>
  <si>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</si>
  <si>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</si>
  <si>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</si>
  <si>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</si>
  <si>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</si>
  <si>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</si>
  <si>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</si>
  <si>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</si>
  <si>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</si>
  <si>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</si>
  <si>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</si>
  <si>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</si>
  <si>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</si>
  <si>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</si>
  <si>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</si>
  <si>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</si>
  <si>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</si>
  <si>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</si>
  <si>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</si>
  <si>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</si>
  <si>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</si>
  <si>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</si>
  <si>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</si>
  <si>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</si>
  <si>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</si>
  <si>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</si>
  <si>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</si>
  <si>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</si>
  <si>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</si>
  <si>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</si>
  <si>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</si>
  <si>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</si>
  <si>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</si>
  <si>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</si>
  <si>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</si>
  <si>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</si>
  <si>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</si>
  <si>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</si>
  <si>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</si>
  <si>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</si>
  <si>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</si>
  <si>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</si>
  <si>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</si>
  <si>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</si>
  <si>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</si>
  <si>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</si>
  <si>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</si>
  <si>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</si>
  <si>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</si>
  <si>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</si>
  <si>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</si>
  <si>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</si>
  <si>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</si>
  <si>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</si>
  <si>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</si>
  <si>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</si>
  <si>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</si>
  <si>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</si>
  <si>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</si>
  <si>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</si>
  <si>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</si>
  <si>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</si>
  <si>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</si>
  <si>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</si>
  <si>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</si>
  <si>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</si>
  <si>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</si>
  <si>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</si>
  <si>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</si>
  <si>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</si>
  <si>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</si>
  <si>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</si>
  <si>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</si>
  <si>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</si>
  <si>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</si>
  <si>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</si>
  <si>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</si>
  <si>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</si>
  <si>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</si>
  <si>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</si>
  <si>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</si>
  <si>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</si>
  <si>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</si>
  <si>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</si>
  <si>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</si>
  <si>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</si>
  <si>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</si>
  <si>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</si>
  <si>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</si>
  <si>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</si>
  <si>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</si>
  <si>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</si>
  <si>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</si>
  <si>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</si>
  <si>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</si>
  <si>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</si>
  <si>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</si>
  <si>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</si>
  <si>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</si>
  <si>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</si>
  <si>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</si>
  <si>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</si>
  <si>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</si>
  <si>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</si>
  <si>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</si>
  <si>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</si>
  <si>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</si>
  <si>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</si>
  <si>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</si>
  <si>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</si>
  <si>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</si>
  <si>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</si>
  <si>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</si>
  <si>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</si>
  <si>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</si>
  <si>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</si>
  <si>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</si>
  <si>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</si>
  <si>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</si>
  <si>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</si>
  <si>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</si>
  <si>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</si>
  <si>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</si>
  <si>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</si>
  <si>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</si>
  <si>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</si>
  <si>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</si>
  <si>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</si>
  <si>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</si>
  <si>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</si>
  <si>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</si>
  <si>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</si>
  <si>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</si>
  <si>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</si>
  <si>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</si>
  <si>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</si>
  <si>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</si>
  <si>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</si>
  <si>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</si>
  <si>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</si>
  <si>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</si>
  <si>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</si>
  <si>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</si>
  <si>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</si>
  <si>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</si>
  <si>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</si>
  <si>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</si>
  <si>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</si>
  <si>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</si>
  <si>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</si>
  <si>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</si>
  <si>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</si>
  <si>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</si>
  <si>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</si>
  <si>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</si>
  <si>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</si>
  <si>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</si>
  <si>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</si>
  <si>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</si>
  <si>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</si>
  <si>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</si>
  <si>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</si>
  <si>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</si>
  <si>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</si>
  <si>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</si>
  <si>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</si>
  <si>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</si>
  <si>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</si>
  <si>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</si>
  <si>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</si>
  <si>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</si>
  <si>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</si>
  <si>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</si>
  <si>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</si>
  <si>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</si>
  <si>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</si>
  <si>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</si>
  <si>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</si>
  <si>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</si>
  <si>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</si>
  <si>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</si>
  <si>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</si>
  <si>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</si>
  <si>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</si>
  <si>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</si>
  <si>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</si>
  <si>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</si>
  <si>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</si>
  <si>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</si>
  <si>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</si>
  <si>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</si>
  <si>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</si>
  <si>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</si>
  <si>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</si>
  <si>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</si>
  <si>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</si>
  <si>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</si>
  <si>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</si>
  <si>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</si>
  <si>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</si>
  <si>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</si>
  <si>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</si>
  <si>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</si>
  <si>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</si>
  <si>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</si>
  <si>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</si>
  <si>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</si>
  <si>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</si>
  <si>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</si>
  <si>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</si>
  <si>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</si>
  <si>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</si>
  <si>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</si>
  <si>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</si>
  <si>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</si>
  <si>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</si>
  <si>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</si>
  <si>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</si>
  <si>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</si>
  <si>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</si>
  <si>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</si>
  <si>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</si>
  <si>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</si>
  <si>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</si>
  <si>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</si>
  <si>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</si>
  <si>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</si>
  <si>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</si>
  <si>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</si>
  <si>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</si>
  <si>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</si>
  <si>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</si>
  <si>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</si>
  <si>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</si>
  <si>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</si>
  <si>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</si>
  <si>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</si>
  <si>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</si>
  <si>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</si>
  <si>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</si>
  <si>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</si>
  <si>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</si>
  <si>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</si>
  <si>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</si>
  <si>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</si>
  <si>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</si>
  <si>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</si>
  <si>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</si>
  <si>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</si>
  <si>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</si>
  <si>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</si>
  <si>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</si>
  <si>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</si>
  <si>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</si>
  <si>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</si>
  <si>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</si>
  <si>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</si>
  <si>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</si>
  <si>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</si>
  <si>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</si>
  <si>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</si>
  <si>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</si>
  <si>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</si>
  <si>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</si>
  <si>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</si>
  <si>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</si>
  <si>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</si>
  <si>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</si>
  <si>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</si>
  <si>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</si>
  <si>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</si>
  <si>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</si>
  <si>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</si>
  <si>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</si>
  <si>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</si>
  <si>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</si>
  <si>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</si>
  <si>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</si>
  <si>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</si>
  <si>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</si>
  <si>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</si>
  <si>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</si>
  <si>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</si>
  <si>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</si>
  <si>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</si>
  <si>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</si>
  <si>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</si>
  <si>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</si>
  <si>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</si>
  <si>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</si>
  <si>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</si>
  <si>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</si>
  <si>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</si>
  <si>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</si>
  <si>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</si>
  <si>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</si>
  <si>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</si>
  <si>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</si>
  <si>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</si>
  <si>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</si>
  <si>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</si>
  <si>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</si>
  <si>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</si>
  <si>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</si>
  <si>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</si>
  <si>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</si>
  <si>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</si>
  <si>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</si>
  <si>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</si>
  <si>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</si>
  <si>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</si>
  <si>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</si>
  <si>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</si>
  <si>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</si>
  <si>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</si>
  <si>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</si>
  <si>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</si>
  <si>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</si>
  <si>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</si>
  <si>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</si>
  <si>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</si>
  <si>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</si>
  <si>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</si>
  <si>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</si>
  <si>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</si>
  <si>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</si>
  <si>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</si>
  <si>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</si>
  <si>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</si>
  <si>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</si>
  <si>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</si>
  <si>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</si>
  <si>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</si>
  <si>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</si>
  <si>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</si>
  <si>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</si>
  <si>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</si>
  <si>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</si>
  <si>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</si>
  <si>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</si>
  <si>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</si>
  <si>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</si>
  <si>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</si>
  <si>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</si>
  <si>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</si>
  <si>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</si>
  <si>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</si>
  <si>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</si>
  <si>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</si>
  <si>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</si>
  <si>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</si>
  <si>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</si>
  <si>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</si>
  <si>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</si>
  <si>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</si>
  <si>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</si>
  <si>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</si>
  <si>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</si>
  <si>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</si>
  <si>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</si>
  <si>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</si>
  <si>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</si>
  <si>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</si>
  <si>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</si>
  <si>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</si>
  <si>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</si>
  <si>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</si>
  <si>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</si>
  <si>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</si>
  <si>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</si>
  <si>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</si>
  <si>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</si>
  <si>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</si>
  <si>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</si>
  <si>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</si>
  <si>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</si>
  <si>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</si>
  <si>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</si>
  <si>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</si>
  <si>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</si>
  <si>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</si>
  <si>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</si>
  <si>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</si>
  <si>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</si>
  <si>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</si>
  <si>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</si>
  <si>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</si>
  <si>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</si>
  <si>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</si>
  <si>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</si>
  <si>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</si>
  <si>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</si>
  <si>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</si>
  <si>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</si>
  <si>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</si>
  <si>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</si>
  <si>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</si>
  <si>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</si>
  <si>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</si>
  <si>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</si>
  <si>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</si>
  <si>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</si>
  <si>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</si>
  <si>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</si>
  <si>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</si>
  <si>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</si>
  <si>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</si>
  <si>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</si>
  <si>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</si>
  <si>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</si>
  <si>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</si>
  <si>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</si>
  <si>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</si>
  <si>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</si>
  <si>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</si>
  <si>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</si>
  <si>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</si>
  <si>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</si>
  <si>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</si>
  <si>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</si>
  <si>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</si>
  <si>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</si>
  <si>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</si>
  <si>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</si>
  <si>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</si>
  <si>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</si>
  <si>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</si>
  <si>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</si>
  <si>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</si>
  <si>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</si>
  <si>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</si>
  <si>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</si>
  <si>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</si>
  <si>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</si>
  <si>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</si>
  <si>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</si>
  <si>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</si>
  <si>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</si>
  <si>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</si>
  <si>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</si>
  <si>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</si>
  <si>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</si>
  <si>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</si>
  <si>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</si>
  <si>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</si>
  <si>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</si>
  <si>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</si>
  <si>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</si>
  <si>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</si>
  <si>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</si>
  <si>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</si>
  <si>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</si>
  <si>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</si>
  <si>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</si>
  <si>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</si>
  <si>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</si>
  <si>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</si>
  <si>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</si>
  <si>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</si>
  <si>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</si>
  <si>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</si>
  <si>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</si>
  <si>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</si>
  <si>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</si>
  <si>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</si>
  <si>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</si>
  <si>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</si>
  <si>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</si>
  <si>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</si>
  <si>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</si>
  <si>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</si>
  <si>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</si>
  <si>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</si>
  <si>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</si>
  <si>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</si>
  <si>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</si>
  <si>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</si>
  <si>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</si>
  <si>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</si>
  <si>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</si>
  <si>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</si>
  <si>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</si>
  <si>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</si>
  <si>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</si>
  <si>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</si>
  <si>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</si>
  <si>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</si>
  <si>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</si>
  <si>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</si>
  <si>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</si>
  <si>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</si>
  <si>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</si>
  <si>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</si>
  <si>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</si>
  <si>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</si>
  <si>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</si>
  <si>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</si>
  <si>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</si>
  <si>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</si>
  <si>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</si>
  <si>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</si>
  <si>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</si>
  <si>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</si>
  <si>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</si>
  <si>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</si>
  <si>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</si>
  <si>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</si>
  <si>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</si>
  <si>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</si>
  <si>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</si>
  <si>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</si>
  <si>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</si>
  <si>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</si>
  <si>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</si>
  <si>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</si>
  <si>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</si>
  <si>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</si>
  <si>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</si>
  <si>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</si>
  <si>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</si>
  <si>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</si>
  <si>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</si>
  <si>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</si>
  <si>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</si>
  <si>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</si>
  <si>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</si>
  <si>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</si>
  <si>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</si>
  <si>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</si>
  <si>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</si>
  <si>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</si>
  <si>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</si>
  <si>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</si>
  <si>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</si>
  <si>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</si>
  <si>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</si>
  <si>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</si>
  <si>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</si>
  <si>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</si>
  <si>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</si>
  <si>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</si>
  <si>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</si>
  <si>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</si>
  <si>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</si>
  <si>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</si>
  <si>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</si>
  <si>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</si>
  <si>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</si>
  <si>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</si>
  <si>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</si>
  <si>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</si>
  <si>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</si>
  <si>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</si>
  <si>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</si>
  <si>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</si>
  <si>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</si>
  <si>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</si>
  <si>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</si>
  <si>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</si>
  <si>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</si>
  <si>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</si>
  <si>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</si>
  <si>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</si>
  <si>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</si>
  <si>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</si>
  <si>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</si>
  <si>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</si>
  <si>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</si>
  <si>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</si>
  <si>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</si>
  <si>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</si>
  <si>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</si>
  <si>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</si>
  <si>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</si>
  <si>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</si>
  <si>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</si>
  <si>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</si>
  <si>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</si>
  <si>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</si>
  <si>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</si>
  <si>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</si>
  <si>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</si>
  <si>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</si>
  <si>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</si>
  <si>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</si>
  <si>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</si>
  <si>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</si>
  <si>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</si>
  <si>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</si>
  <si>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</si>
  <si>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</si>
  <si>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</si>
  <si>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</si>
  <si>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</si>
  <si>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</si>
  <si>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</si>
  <si>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</si>
  <si>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</si>
  <si>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</si>
  <si>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</si>
  <si>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</si>
  <si>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</si>
  <si>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</si>
  <si>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</si>
  <si>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</si>
  <si>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</si>
  <si>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</si>
  <si>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</si>
  <si>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</si>
  <si>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</si>
  <si>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</si>
  <si>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</si>
  <si>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</si>
  <si>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</si>
  <si>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</si>
  <si>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</si>
  <si>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</si>
  <si>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</si>
  <si>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</si>
  <si>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</si>
  <si>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</si>
  <si>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</si>
  <si>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</si>
  <si>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</si>
  <si>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</si>
  <si>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</si>
  <si>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</si>
  <si>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</si>
  <si>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</si>
  <si>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</si>
  <si>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</si>
  <si>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</si>
  <si>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</si>
  <si>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</si>
  <si>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</si>
  <si>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</si>
  <si>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</si>
  <si>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</si>
  <si>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</si>
  <si>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</si>
  <si>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</si>
  <si>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</si>
  <si>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</si>
  <si>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</si>
  <si>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</si>
  <si>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</si>
  <si>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</si>
  <si>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</si>
  <si>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</si>
  <si>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</si>
  <si>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</si>
  <si>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</si>
  <si>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</si>
  <si>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</si>
  <si>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</si>
  <si>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</si>
  <si>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</si>
  <si>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</si>
  <si>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</si>
  <si>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</si>
  <si>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</si>
  <si>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</si>
  <si>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</si>
  <si>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</si>
  <si>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</si>
  <si>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</si>
  <si>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</si>
  <si>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</si>
  <si>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</si>
  <si>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</si>
  <si>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</si>
  <si>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</si>
  <si>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</si>
  <si>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</si>
  <si>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</si>
  <si>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</si>
  <si>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</si>
  <si>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</si>
  <si>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</si>
  <si>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</si>
  <si>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</si>
  <si>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</si>
  <si>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</si>
  <si>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</si>
  <si>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</si>
  <si>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</si>
  <si>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</si>
  <si>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</si>
  <si>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</si>
  <si>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</si>
  <si>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</si>
  <si>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</si>
  <si>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</si>
  <si>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</si>
  <si>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</si>
  <si>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</si>
  <si>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</si>
  <si>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</si>
  <si>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</si>
  <si>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</si>
  <si>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</si>
  <si>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</si>
  <si>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</si>
  <si>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</si>
  <si>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</si>
  <si>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</si>
  <si>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</si>
  <si>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</si>
  <si>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</si>
  <si>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</si>
  <si>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</si>
  <si>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</si>
  <si>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</si>
  <si>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</si>
  <si>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</si>
  <si>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</si>
  <si>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</si>
  <si>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</si>
  <si>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</si>
  <si>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</si>
  <si>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</si>
  <si>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</si>
  <si>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</si>
  <si>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</si>
  <si>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</si>
  <si>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</si>
  <si>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</si>
  <si>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</si>
  <si>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</si>
  <si>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</si>
  <si>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</si>
  <si>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</si>
  <si>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</si>
  <si>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</si>
  <si>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</si>
  <si>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</si>
  <si>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</si>
  <si>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</si>
  <si>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</si>
  <si>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</si>
  <si>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</si>
  <si>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</si>
  <si>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</si>
  <si>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</si>
  <si>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</si>
  <si>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</si>
  <si>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</si>
  <si>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</si>
  <si>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</si>
  <si>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</si>
  <si>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</si>
  <si>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</si>
  <si>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</si>
  <si>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</si>
  <si>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</si>
  <si>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</si>
  <si>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</si>
  <si>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</si>
  <si>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</si>
  <si>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</si>
  <si>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</si>
  <si>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</si>
  <si>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</si>
  <si>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</si>
  <si>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</si>
  <si>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</si>
  <si>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</si>
  <si>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</si>
  <si>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</si>
  <si>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</si>
  <si>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</si>
  <si>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</si>
  <si>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</si>
  <si>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</si>
  <si>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</si>
  <si>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</si>
  <si>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</si>
  <si>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</si>
  <si>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</si>
  <si>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</si>
  <si>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</si>
  <si>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</si>
  <si>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</si>
  <si>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</si>
  <si>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</si>
  <si>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</si>
  <si>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</si>
  <si>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</si>
  <si>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</si>
  <si>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</si>
  <si>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</si>
  <si>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</si>
  <si>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</si>
  <si>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</si>
  <si>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</si>
  <si>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</si>
  <si>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</si>
  <si>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</si>
  <si>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</si>
  <si>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</si>
  <si>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</si>
  <si>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</si>
  <si>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</si>
  <si>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</si>
  <si>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</si>
  <si>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</si>
  <si>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</si>
  <si>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</si>
  <si>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</si>
  <si>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</si>
  <si>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</si>
  <si>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</si>
  <si>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</si>
  <si>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</si>
  <si>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</si>
  <si>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</si>
  <si>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</si>
  <si>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</si>
  <si>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</si>
  <si>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</si>
  <si>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</si>
  <si>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</si>
  <si>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</si>
  <si>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</si>
  <si>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</si>
  <si>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</si>
  <si>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</si>
  <si>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</si>
  <si>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</si>
  <si>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</si>
  <si>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</si>
  <si>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</si>
  <si>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</si>
  <si>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</si>
  <si>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</si>
  <si>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</si>
  <si>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</si>
  <si>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</si>
  <si>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</si>
  <si>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</si>
  <si>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</si>
  <si>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</si>
  <si>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</si>
  <si>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</si>
  <si>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</si>
  <si>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</si>
  <si>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</si>
  <si>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</si>
  <si>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</si>
  <si>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</si>
  <si>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</si>
  <si>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</si>
  <si>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</si>
  <si>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</si>
  <si>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</si>
  <si>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</si>
  <si>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</si>
  <si>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</si>
  <si>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</si>
  <si>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</si>
  <si>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</si>
  <si>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</si>
  <si>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</si>
  <si>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</si>
  <si>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</si>
  <si>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</si>
  <si>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</si>
  <si>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</si>
  <si>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</si>
  <si>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</si>
  <si>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</si>
  <si>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</si>
  <si>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</si>
  <si>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</si>
  <si>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</si>
  <si>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</si>
  <si>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</si>
  <si>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</si>
  <si>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</si>
  <si>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</si>
  <si>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</si>
  <si>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</si>
  <si>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</si>
  <si>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</si>
  <si>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</si>
  <si>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</si>
  <si>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</si>
  <si>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</si>
  <si>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</si>
  <si>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</si>
  <si>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</si>
  <si>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</si>
  <si>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</si>
  <si>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</si>
  <si>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</si>
  <si>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</si>
  <si>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</si>
  <si>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</si>
  <si>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</si>
  <si>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</si>
  <si>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</si>
  <si>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</si>
  <si>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</si>
  <si>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</si>
  <si>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</si>
  <si>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</si>
  <si>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</si>
  <si>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</si>
  <si>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</si>
  <si>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</si>
  <si>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</si>
  <si>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</si>
  <si>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</si>
  <si>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</si>
  <si>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</si>
  <si>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</si>
  <si>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</si>
  <si>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</si>
  <si>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</si>
  <si>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</si>
  <si>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</si>
  <si>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</si>
  <si>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</si>
  <si>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</si>
  <si>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</si>
  <si>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</si>
  <si>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</si>
  <si>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</si>
  <si>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</si>
  <si>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</si>
  <si>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</si>
  <si>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</si>
  <si>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</si>
  <si>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</si>
  <si>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</si>
  <si>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</si>
  <si>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</si>
  <si>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</si>
  <si>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</si>
  <si>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</si>
  <si>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</si>
  <si>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</si>
  <si>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</si>
  <si>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</si>
  <si>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</si>
  <si>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</si>
  <si>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</si>
  <si>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</si>
  <si>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</si>
  <si>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</si>
  <si>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</si>
  <si>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</si>
  <si>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</si>
  <si>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</si>
  <si>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</si>
  <si>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</si>
  <si>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</si>
  <si>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</si>
  <si>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</si>
  <si>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</si>
  <si>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</si>
  <si>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</si>
  <si>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</si>
  <si>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</si>
  <si>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</si>
  <si>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</si>
  <si>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</si>
  <si>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</si>
  <si>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</si>
  <si>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</si>
  <si>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</si>
  <si>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</si>
  <si>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</si>
  <si>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</si>
  <si>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</si>
  <si>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</si>
  <si>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</si>
  <si>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</si>
  <si>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</si>
  <si>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</si>
  <si>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</si>
  <si>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</si>
  <si>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</si>
  <si>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</si>
  <si>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</si>
  <si>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</si>
  <si>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</si>
  <si>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</si>
  <si>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</si>
  <si>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</si>
  <si>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</si>
  <si>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</si>
  <si>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</si>
  <si>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</si>
  <si>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</si>
  <si>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</si>
  <si>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</si>
  <si>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</si>
  <si>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</si>
  <si>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</si>
  <si>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</si>
  <si>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</si>
  <si>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</si>
  <si>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</si>
  <si>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</si>
  <si>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</si>
  <si>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</si>
  <si>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</si>
  <si>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</si>
  <si>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</si>
  <si>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</si>
  <si>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</si>
  <si>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</si>
  <si>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</si>
  <si>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</si>
  <si>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</si>
  <si>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</si>
  <si>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</si>
  <si>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</si>
  <si>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</si>
  <si>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</si>
  <si>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</si>
  <si>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</si>
  <si>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</si>
  <si>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</si>
  <si>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</si>
  <si>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</si>
  <si>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</si>
  <si>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</si>
  <si>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</si>
  <si>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</si>
  <si>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</si>
  <si>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</si>
  <si>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</si>
  <si>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</si>
  <si>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</si>
  <si>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</si>
  <si>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</si>
  <si>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</si>
  <si>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</si>
  <si>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</si>
  <si>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</si>
  <si>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</si>
  <si>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</si>
  <si>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</si>
  <si>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</si>
  <si>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</si>
  <si>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</si>
  <si>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</si>
  <si>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</si>
  <si>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</si>
  <si>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</si>
  <si>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</si>
  <si>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</si>
  <si>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</si>
  <si>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</si>
  <si>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</si>
  <si>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</si>
  <si>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</si>
  <si>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</si>
  <si>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</si>
  <si>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</si>
  <si>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</si>
  <si>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</si>
  <si>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</si>
  <si>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</si>
  <si>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</si>
  <si>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</si>
  <si>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</si>
  <si>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</si>
  <si>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</si>
  <si>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</si>
  <si>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</si>
  <si>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</si>
  <si>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</si>
  <si>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</si>
  <si>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</si>
  <si>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</si>
  <si>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</si>
  <si>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</si>
  <si>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</si>
  <si>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</si>
  <si>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</si>
  <si>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</si>
  <si>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</si>
  <si>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</si>
  <si>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</si>
  <si>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</si>
  <si>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</si>
  <si>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</si>
  <si>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</si>
  <si>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</si>
  <si>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</si>
  <si>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</si>
  <si>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</si>
  <si>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</si>
  <si>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</si>
  <si>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</si>
  <si>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</si>
  <si>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</si>
  <si>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</si>
  <si>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</si>
  <si>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</si>
  <si>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</si>
  <si>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</si>
  <si>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</si>
  <si>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</si>
  <si>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</si>
  <si>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</si>
  <si>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</si>
  <si>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</si>
  <si>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</si>
  <si>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</si>
  <si>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</si>
  <si>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</si>
  <si>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</si>
  <si>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</si>
  <si>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</si>
  <si>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</si>
  <si>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</si>
  <si>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</si>
  <si>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</si>
  <si>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</si>
  <si>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</si>
  <si>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</si>
  <si>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</si>
  <si>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</si>
  <si>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</si>
  <si>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</si>
  <si>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</si>
  <si>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</si>
  <si>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</si>
  <si>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</si>
  <si>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</si>
  <si>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</si>
  <si>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</si>
  <si>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</si>
  <si>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</si>
  <si>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</si>
  <si>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</si>
  <si>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</si>
  <si>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</si>
  <si>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</si>
  <si>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</si>
  <si>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</si>
  <si>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</si>
  <si>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</si>
  <si>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</si>
  <si>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</si>
  <si>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</si>
  <si>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</si>
  <si>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</si>
  <si>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</si>
  <si>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</si>
  <si>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</si>
  <si>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</si>
  <si>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</si>
  <si>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</si>
  <si>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</si>
  <si>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</si>
  <si>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</si>
  <si>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</si>
  <si>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</si>
  <si>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</si>
  <si>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</si>
  <si>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</si>
  <si>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</si>
  <si>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</si>
  <si>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</si>
  <si>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</si>
  <si>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</si>
  <si>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</si>
  <si>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</si>
  <si>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</si>
  <si>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</si>
  <si>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</si>
  <si>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</si>
  <si>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</si>
  <si>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</si>
  <si>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</si>
  <si>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</si>
  <si>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</si>
  <si>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</si>
  <si>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</si>
  <si>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</si>
  <si>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</si>
  <si>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</si>
  <si>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</si>
  <si>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</si>
  <si>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</si>
  <si>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</si>
  <si>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</si>
  <si>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</si>
  <si>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</si>
  <si>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</si>
  <si>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</si>
  <si>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</si>
  <si>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</si>
  <si>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</si>
  <si>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</si>
  <si>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</si>
  <si>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</si>
  <si>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</si>
  <si>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</si>
  <si>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</si>
  <si>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</si>
  <si>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</si>
  <si>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</si>
  <si>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</si>
  <si>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</si>
  <si>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</si>
  <si>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</si>
  <si>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</si>
  <si>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</si>
  <si>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</si>
  <si>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</si>
  <si>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</si>
  <si>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</si>
  <si>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</si>
  <si>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</si>
  <si>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</si>
  <si>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</si>
  <si>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</si>
  <si>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</si>
  <si>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</si>
  <si>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</si>
  <si>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</si>
  <si>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</si>
  <si>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</si>
  <si>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</si>
  <si>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</si>
  <si>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</si>
  <si>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</si>
  <si>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</si>
  <si>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</si>
  <si>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</si>
  <si>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</si>
  <si>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</si>
  <si>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</si>
  <si>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</si>
  <si>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</si>
  <si>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</si>
  <si>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</si>
  <si>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</si>
  <si>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</si>
  <si>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</si>
  <si>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</si>
  <si>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</si>
  <si>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</si>
  <si>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</si>
  <si>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</si>
  <si>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</si>
  <si>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</si>
  <si>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</si>
  <si>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</si>
  <si>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</si>
  <si>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</si>
  <si>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</si>
  <si>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</si>
  <si>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</si>
  <si>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</si>
  <si>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</si>
  <si>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</si>
  <si>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</si>
  <si>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</si>
  <si>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</si>
  <si>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</si>
  <si>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</si>
  <si>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</si>
  <si>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</si>
  <si>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</si>
  <si>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</si>
  <si>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</si>
  <si>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</si>
  <si>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</si>
  <si>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</si>
  <si>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</si>
  <si>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</si>
  <si>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</si>
  <si>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</si>
  <si>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</si>
  <si>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</si>
  <si>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</si>
  <si>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</si>
  <si>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</si>
  <si>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</si>
  <si>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</si>
  <si>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</si>
  <si>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</si>
  <si>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</si>
  <si>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</si>
  <si>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</si>
  <si>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</si>
  <si>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</si>
  <si>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</si>
  <si>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</si>
  <si>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</si>
  <si>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</si>
  <si>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</si>
  <si>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</si>
  <si>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</si>
  <si>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</si>
  <si>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</si>
  <si>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</si>
  <si>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</si>
  <si>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</si>
  <si>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</si>
  <si>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</si>
  <si>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</si>
  <si>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</si>
  <si>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</si>
  <si>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</si>
  <si>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</si>
  <si>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</si>
  <si>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</si>
  <si>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</si>
  <si>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</si>
  <si>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</si>
  <si>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</si>
  <si>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</si>
  <si>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</si>
  <si>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</si>
  <si>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</si>
  <si>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</si>
  <si>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</si>
  <si>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</si>
  <si>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</si>
  <si>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</si>
  <si>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</si>
  <si>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</si>
  <si>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</si>
  <si>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</si>
  <si>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</si>
  <si>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</si>
  <si>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</si>
  <si>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</si>
  <si>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</si>
  <si>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</si>
  <si>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</si>
  <si>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</si>
  <si>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</si>
  <si>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</si>
  <si>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</si>
  <si>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</si>
  <si>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</si>
  <si>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</si>
  <si>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</si>
  <si>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</si>
  <si>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</si>
  <si>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</si>
  <si>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</si>
  <si>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</si>
  <si>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</si>
  <si>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</si>
  <si>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</si>
  <si>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</si>
  <si>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</si>
  <si>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</si>
  <si>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</si>
  <si>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</si>
  <si>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</si>
  <si>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</si>
  <si>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</si>
  <si>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</si>
  <si>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</si>
  <si>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</si>
  <si>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</si>
  <si>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</si>
  <si>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</si>
  <si>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</si>
  <si>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</si>
  <si>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</si>
  <si>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</si>
  <si>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</si>
  <si>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</si>
  <si>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</si>
  <si>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</si>
  <si>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</si>
  <si>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</si>
  <si>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</si>
  <si>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</si>
  <si>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</si>
  <si>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</si>
  <si>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</si>
  <si>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</si>
  <si>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</si>
  <si>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</si>
  <si>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</si>
  <si>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</si>
  <si>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</si>
  <si>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</si>
  <si>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</si>
  <si>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</si>
  <si>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</si>
  <si>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</si>
  <si>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</si>
  <si>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</si>
  <si>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</si>
  <si>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</si>
  <si>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</si>
  <si>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</si>
  <si>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</si>
  <si>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</si>
  <si>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</si>
  <si>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</si>
  <si>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</si>
  <si>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</si>
  <si>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</si>
  <si>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</si>
  <si>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</si>
  <si>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</si>
  <si>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</si>
  <si>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</si>
  <si>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</si>
  <si>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</si>
  <si>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</si>
  <si>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</si>
  <si>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</si>
  <si>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</si>
  <si>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</si>
  <si>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</si>
  <si>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</si>
  <si>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</si>
  <si>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</si>
  <si>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</si>
  <si>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</si>
  <si>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</si>
  <si>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</si>
  <si>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</si>
  <si>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</si>
  <si>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</si>
  <si>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</si>
  <si>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</si>
  <si>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</si>
  <si>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</si>
  <si>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</si>
  <si>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</si>
  <si>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</si>
  <si>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</si>
  <si>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</si>
  <si>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</si>
  <si>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</si>
  <si>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</si>
  <si>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</si>
  <si>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</si>
  <si>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</si>
  <si>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</si>
  <si>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</si>
  <si>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</si>
  <si>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</si>
  <si>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</si>
  <si>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</si>
  <si>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</si>
  <si>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</si>
  <si>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</si>
  <si>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</si>
  <si>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</si>
  <si>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</si>
  <si>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</si>
  <si>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</si>
  <si>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</si>
  <si>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</si>
  <si>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</si>
  <si>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</si>
  <si>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</si>
  <si>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</si>
  <si>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</si>
  <si>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</si>
  <si>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</si>
  <si>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</si>
  <si>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</si>
  <si>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</si>
  <si>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</si>
  <si>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</si>
  <si>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</si>
  <si>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</si>
  <si>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</si>
  <si>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</si>
  <si>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</si>
  <si>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</si>
  <si>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</si>
  <si>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</si>
  <si>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</si>
  <si>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</si>
  <si>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</si>
  <si>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</si>
  <si>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</si>
  <si>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</si>
  <si>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</si>
  <si>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</si>
  <si>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</si>
  <si>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</si>
  <si>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</si>
  <si>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</si>
  <si>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</si>
  <si>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</si>
  <si>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</si>
  <si>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</si>
  <si>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</si>
  <si>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</si>
  <si>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</si>
  <si>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</si>
  <si>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</si>
  <si>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</si>
  <si>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</si>
  <si>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</si>
  <si>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</si>
  <si>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</si>
  <si>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</si>
  <si>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</si>
  <si>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</si>
  <si>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</si>
  <si>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</si>
  <si>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</si>
  <si>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</si>
  <si>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</si>
  <si>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</si>
  <si>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</si>
  <si>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</si>
  <si>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</si>
  <si>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</si>
  <si>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</si>
  <si>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</si>
  <si>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</si>
  <si>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</si>
  <si>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</si>
  <si>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</si>
  <si>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</si>
  <si>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</si>
  <si>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</si>
  <si>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</si>
  <si>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</si>
  <si>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</si>
  <si>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</si>
  <si>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</si>
  <si>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</si>
  <si>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</si>
  <si>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</si>
  <si>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</si>
  <si>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</si>
  <si>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</si>
  <si>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</si>
  <si>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</si>
  <si>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</si>
  <si>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</si>
  <si>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</si>
  <si>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</si>
  <si>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</si>
  <si>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</si>
  <si>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</si>
  <si>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</si>
  <si>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</si>
  <si>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</si>
  <si>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</si>
  <si>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</si>
  <si>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</si>
  <si>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</si>
  <si>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</si>
  <si>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</si>
  <si>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</si>
  <si>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</si>
  <si>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</si>
  <si>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</si>
  <si>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</si>
  <si>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</si>
  <si>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</si>
  <si>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</si>
  <si>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</si>
  <si>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</si>
  <si>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</si>
  <si>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</si>
  <si>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</si>
  <si>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</si>
  <si>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</si>
  <si>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</si>
  <si>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</si>
  <si>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</si>
  <si>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</si>
  <si>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</si>
  <si>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</si>
  <si>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</si>
  <si>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</si>
  <si>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</si>
  <si>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</si>
  <si>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</si>
  <si>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</si>
  <si>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</si>
  <si>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</si>
  <si>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</si>
  <si>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</si>
  <si>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</si>
  <si>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</si>
  <si>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</si>
  <si>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</si>
  <si>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</si>
  <si>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</si>
  <si>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</si>
  <si>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</si>
  <si>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</si>
  <si>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</si>
  <si>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</si>
  <si>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</si>
  <si>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</si>
  <si>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</si>
  <si>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</si>
  <si>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</si>
  <si>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</si>
  <si>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</si>
  <si>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</si>
  <si>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</si>
  <si>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</si>
  <si>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</si>
  <si>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</si>
  <si>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</si>
  <si>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</si>
  <si>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</si>
  <si>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</si>
  <si>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</si>
  <si>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</si>
  <si>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</si>
  <si>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</si>
  <si>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</si>
  <si>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</si>
  <si>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</si>
  <si>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</si>
  <si>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</si>
  <si>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</si>
  <si>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</si>
  <si>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</si>
  <si>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</si>
  <si>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</si>
  <si>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</si>
  <si>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</si>
  <si>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</si>
  <si>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</si>
  <si>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</si>
  <si>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</si>
  <si>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</si>
  <si>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</si>
  <si>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</si>
  <si>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</si>
  <si>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</si>
  <si>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</si>
  <si>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</si>
  <si>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</si>
  <si>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</si>
  <si>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</si>
  <si>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</si>
  <si>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</si>
  <si>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</si>
  <si>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</si>
  <si>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</si>
  <si>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</si>
  <si>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</si>
  <si>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</si>
  <si>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</si>
  <si>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</si>
  <si>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</si>
  <si>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</si>
  <si>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</si>
  <si>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</si>
  <si>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</si>
  <si>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</si>
  <si>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</si>
  <si>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</si>
  <si>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</si>
  <si>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</si>
  <si>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</si>
  <si>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</si>
  <si>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</si>
  <si>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</si>
  <si>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</si>
  <si>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</si>
  <si>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</si>
  <si>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</si>
  <si>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</si>
  <si>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</si>
  <si>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</si>
  <si>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</si>
  <si>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</si>
  <si>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</si>
  <si>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</si>
  <si>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</si>
  <si>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</si>
  <si>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</si>
  <si>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</si>
  <si>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</si>
  <si>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</si>
  <si>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</si>
  <si>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</si>
  <si>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</si>
  <si>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</si>
  <si>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</si>
  <si>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</si>
  <si>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</si>
  <si>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</si>
  <si>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</si>
  <si>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</si>
  <si>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</si>
  <si>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</si>
  <si>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</si>
  <si>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</si>
  <si>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</si>
  <si>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</si>
  <si>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</si>
  <si>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</si>
  <si>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</si>
  <si>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</si>
  <si>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</si>
  <si>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</si>
  <si>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</si>
  <si>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</si>
  <si>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</si>
  <si>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</si>
  <si>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</si>
  <si>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</si>
  <si>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</si>
  <si>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</si>
  <si>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</si>
  <si>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</si>
  <si>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</si>
  <si>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</si>
  <si>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</si>
  <si>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</si>
  <si>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</si>
  <si>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</si>
  <si>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</si>
  <si>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</si>
  <si>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</si>
  <si>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</si>
  <si>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</si>
  <si>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</si>
  <si>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</si>
  <si>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</si>
  <si>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</si>
  <si>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</si>
  <si>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</si>
  <si>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</si>
  <si>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</si>
  <si>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</si>
  <si>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</si>
  <si>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</si>
  <si>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</si>
  <si>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</si>
  <si>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</si>
  <si>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</si>
  <si>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</si>
  <si>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</si>
  <si>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</si>
  <si>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</si>
  <si>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</si>
  <si>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</si>
  <si>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</si>
  <si>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</si>
  <si>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</si>
  <si>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</si>
  <si>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</si>
  <si>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</si>
  <si>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</si>
  <si>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</si>
  <si>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</si>
  <si>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</si>
  <si>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</si>
  <si>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</si>
  <si>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</si>
  <si>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</si>
  <si>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</si>
  <si>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</si>
  <si>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</si>
  <si>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</si>
  <si>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</si>
  <si>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</si>
  <si>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</si>
  <si>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</si>
  <si>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</si>
  <si>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</si>
  <si>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</si>
  <si>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</si>
  <si>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</si>
  <si>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</si>
  <si>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</si>
  <si>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</si>
  <si>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</si>
  <si>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</si>
  <si>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</si>
  <si>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</si>
  <si>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</si>
  <si>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</si>
  <si>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</si>
  <si>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</si>
  <si>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</si>
  <si>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</si>
  <si>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</si>
  <si>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</si>
  <si>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</si>
  <si>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</si>
  <si>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</si>
  <si>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</si>
  <si>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</si>
  <si>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</si>
  <si>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</si>
  <si>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</si>
  <si>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</si>
  <si>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</si>
  <si>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</si>
  <si>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</si>
  <si>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</si>
  <si>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</si>
  <si>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</si>
  <si>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</si>
  <si>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</si>
  <si>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</si>
  <si>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</si>
  <si>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</si>
  <si>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</si>
  <si>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</si>
  <si>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</si>
  <si>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</si>
  <si>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</si>
  <si>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</si>
  <si>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</si>
  <si>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</si>
  <si>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</si>
  <si>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</si>
  <si>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</si>
  <si>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</si>
  <si>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</si>
  <si>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</si>
  <si>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</si>
  <si>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</si>
  <si>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</si>
  <si>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</si>
  <si>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</si>
  <si>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</si>
  <si>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</si>
  <si>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</si>
  <si>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</si>
  <si>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</si>
  <si>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</si>
  <si>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</si>
  <si>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</si>
  <si>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</si>
  <si>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</si>
  <si>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</si>
  <si>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</si>
  <si>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</si>
  <si>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</si>
  <si>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</si>
  <si>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</si>
  <si>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</si>
  <si>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</si>
  <si>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</si>
  <si>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</si>
  <si>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</si>
  <si>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</si>
  <si>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</si>
  <si>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</si>
  <si>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</si>
  <si>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</si>
  <si>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</si>
  <si>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</si>
  <si>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</si>
  <si>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</si>
  <si>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</si>
  <si>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</si>
  <si>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</si>
  <si>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</si>
  <si>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</si>
  <si>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</si>
  <si>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</si>
  <si>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</si>
  <si>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</si>
  <si>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</si>
  <si>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</si>
  <si>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</si>
  <si>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</si>
  <si>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</si>
  <si>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</si>
  <si>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</si>
  <si>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</si>
  <si>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</si>
  <si>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</si>
  <si>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</si>
  <si>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</si>
  <si>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</si>
  <si>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</si>
  <si>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</si>
  <si>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</si>
  <si>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</si>
  <si>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</si>
  <si>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</si>
  <si>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</si>
  <si>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</si>
  <si>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</si>
  <si>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</si>
  <si>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</si>
  <si>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</si>
  <si>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</si>
  <si>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</si>
  <si>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</si>
  <si>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</si>
  <si>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</si>
  <si>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</si>
  <si>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</si>
  <si>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</si>
  <si>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</si>
  <si>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</si>
  <si>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</si>
  <si>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</si>
  <si>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</si>
  <si>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</si>
  <si>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</si>
  <si>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</si>
  <si>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</si>
  <si>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</si>
  <si>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</si>
  <si>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</si>
  <si>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</si>
  <si>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</si>
  <si>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</si>
  <si>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</si>
  <si>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</si>
  <si>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</si>
  <si>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</si>
  <si>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</si>
  <si>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</si>
  <si>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</si>
  <si>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</si>
  <si>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</si>
  <si>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</si>
  <si>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</si>
  <si>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</si>
  <si>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</si>
  <si>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</si>
  <si>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</si>
  <si>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</si>
  <si>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</si>
  <si>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</si>
  <si>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</si>
  <si>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</si>
  <si>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</si>
  <si>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</si>
  <si>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</si>
  <si>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</si>
  <si>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</si>
  <si>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</si>
  <si>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</si>
  <si>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</si>
  <si>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</si>
  <si>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</si>
  <si>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</si>
  <si>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</si>
  <si>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</si>
  <si>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</si>
  <si>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</si>
  <si>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</si>
  <si>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</si>
  <si>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</si>
  <si>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</si>
  <si>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</si>
  <si>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</si>
  <si>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</si>
  <si>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</si>
  <si>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</si>
  <si>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</si>
  <si>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</si>
  <si>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</si>
  <si>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</si>
  <si>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</si>
  <si>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</si>
  <si>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</si>
  <si>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</si>
  <si>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</si>
  <si>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</si>
  <si>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</si>
  <si>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</si>
  <si>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</si>
  <si>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</si>
  <si>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</si>
  <si>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</si>
  <si>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</si>
  <si>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</si>
  <si>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</si>
  <si>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</si>
  <si>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</si>
  <si>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</si>
  <si>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</si>
  <si>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</si>
  <si>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</si>
  <si>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</si>
  <si>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</si>
  <si>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</si>
  <si>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</si>
  <si>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</si>
  <si>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</si>
  <si>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</si>
  <si>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</si>
  <si>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</si>
  <si>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</si>
  <si>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</si>
  <si>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</si>
  <si>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</si>
  <si>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</si>
  <si>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</si>
  <si>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</si>
  <si>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</si>
  <si>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</si>
  <si>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</si>
  <si>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</si>
  <si>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</si>
  <si>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</si>
  <si>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</si>
  <si>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</si>
  <si>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</si>
  <si>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</si>
  <si>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</si>
  <si>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</si>
  <si>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</si>
  <si>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</si>
  <si>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</si>
  <si>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</si>
  <si>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</si>
  <si>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</si>
  <si>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</si>
  <si>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</si>
  <si>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</si>
  <si>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</si>
  <si>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</si>
  <si>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</si>
  <si>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</si>
  <si>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</si>
  <si>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</si>
  <si>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</si>
  <si>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</si>
  <si>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</si>
  <si>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</si>
  <si>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</si>
  <si>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</si>
  <si>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</si>
  <si>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</si>
  <si>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</si>
  <si>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</si>
  <si>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</si>
  <si>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</si>
  <si>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</si>
  <si>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</si>
  <si>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</si>
  <si>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</si>
  <si>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</si>
  <si>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</si>
  <si>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</si>
  <si>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</si>
  <si>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</si>
  <si>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</si>
  <si>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</si>
  <si>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</si>
  <si>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</si>
  <si>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</si>
  <si>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</si>
  <si>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</si>
  <si>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</si>
  <si>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</si>
  <si>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</si>
  <si>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</si>
  <si>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</si>
  <si>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</si>
  <si>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</si>
  <si>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</si>
  <si>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</si>
  <si>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</si>
  <si>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</si>
  <si>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</si>
  <si>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</si>
  <si>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</si>
  <si>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</si>
  <si>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</si>
  <si>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</si>
  <si>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</si>
  <si>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</si>
  <si>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</si>
  <si>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</si>
  <si>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</si>
  <si>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</si>
  <si>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</si>
  <si>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</si>
  <si>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</si>
  <si>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</si>
  <si>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</si>
  <si>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</si>
  <si>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</si>
  <si>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</si>
  <si>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</si>
  <si>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</si>
  <si>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</si>
  <si>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</si>
  <si>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</si>
  <si>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</si>
  <si>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</si>
  <si>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</si>
  <si>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</si>
  <si>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</si>
  <si>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</si>
  <si>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</si>
  <si>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</si>
  <si>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</si>
  <si>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</si>
  <si>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</si>
  <si>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</si>
  <si>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</si>
  <si>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</si>
  <si>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</si>
  <si>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</si>
  <si>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</si>
  <si>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</si>
  <si>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</si>
  <si>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</si>
  <si>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</si>
  <si>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</si>
  <si>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</si>
  <si>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</si>
  <si>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</si>
  <si>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</si>
  <si>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</si>
  <si>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</si>
  <si>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</si>
  <si>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</si>
  <si>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</si>
  <si>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</si>
  <si>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</si>
  <si>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</si>
  <si>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</si>
  <si>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</si>
  <si>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</si>
  <si>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</si>
  <si>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</si>
  <si>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</si>
  <si>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</si>
  <si>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</si>
  <si>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</si>
  <si>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</si>
  <si>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</si>
  <si>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</si>
  <si>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</si>
  <si>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</si>
  <si>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</si>
  <si>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</si>
  <si>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</si>
  <si>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</si>
  <si>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</si>
  <si>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</si>
  <si>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</si>
  <si>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</si>
  <si>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</si>
  <si>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</si>
  <si>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</si>
  <si>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</si>
  <si>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</si>
  <si>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</si>
  <si>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</si>
  <si>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</si>
  <si>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</si>
  <si>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</si>
  <si>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</si>
  <si>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</si>
  <si>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</si>
  <si>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</si>
  <si>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</si>
  <si>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</si>
  <si>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</si>
  <si>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</si>
  <si>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</si>
  <si>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</si>
  <si>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</si>
  <si>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</si>
  <si>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</si>
  <si>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</si>
  <si>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</si>
  <si>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</si>
  <si>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</si>
  <si>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</si>
  <si>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</si>
  <si>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</si>
  <si>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</si>
  <si>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</si>
  <si>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</si>
  <si>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</si>
  <si>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</si>
  <si>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</si>
  <si>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</si>
  <si>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</si>
  <si>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</si>
  <si>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</si>
  <si>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</si>
  <si>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</si>
  <si>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</si>
  <si>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</si>
  <si>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</si>
  <si>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</si>
  <si>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</si>
  <si>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</si>
  <si>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</si>
  <si>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</si>
  <si>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</si>
  <si>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</si>
  <si>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</si>
  <si>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</si>
  <si>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</si>
  <si>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</si>
  <si>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</si>
  <si>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</si>
  <si>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</si>
  <si>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</si>
  <si>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</si>
  <si>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</si>
  <si>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</si>
  <si>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</si>
  <si>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</si>
  <si>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</si>
  <si>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</si>
  <si>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</si>
  <si>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</si>
  <si>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</si>
  <si>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</si>
  <si>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</si>
  <si>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</si>
  <si>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</si>
  <si>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</si>
  <si>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</si>
  <si>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</si>
  <si>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</si>
  <si>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</si>
  <si>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</si>
  <si>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</si>
  <si>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</si>
  <si>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</si>
  <si>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</si>
  <si>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</si>
  <si>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</si>
  <si>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</si>
  <si>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</si>
  <si>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</si>
  <si>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</si>
  <si>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</si>
  <si>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</si>
  <si>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</si>
  <si>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</si>
  <si>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</si>
  <si>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</si>
  <si>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</si>
  <si>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</si>
  <si>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</si>
  <si>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</si>
  <si>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</si>
  <si>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</si>
  <si>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</si>
  <si>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</si>
  <si>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</si>
  <si>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</si>
  <si>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</si>
  <si>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</si>
  <si>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</si>
  <si>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</si>
  <si>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</si>
  <si>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</si>
  <si>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</si>
  <si>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</si>
  <si>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</si>
  <si>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</si>
  <si>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</si>
  <si>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</si>
  <si>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</si>
  <si>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</si>
  <si>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</si>
  <si>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</si>
  <si>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</si>
  <si>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</si>
  <si>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</si>
  <si>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</si>
  <si>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</si>
  <si>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</si>
  <si>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</si>
  <si>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</si>
  <si>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</si>
  <si>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</si>
  <si>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</si>
  <si>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</si>
  <si>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</si>
  <si>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</si>
  <si>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</si>
  <si>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</si>
  <si>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</si>
  <si>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</si>
  <si>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</si>
  <si>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</si>
  <si>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</si>
  <si>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</si>
  <si>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</si>
  <si>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</si>
  <si>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</si>
  <si>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</si>
  <si>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</si>
  <si>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</si>
  <si>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</si>
  <si>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</si>
  <si>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</si>
  <si>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</si>
  <si>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</si>
  <si>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</si>
  <si>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</si>
  <si>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</si>
  <si>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</si>
  <si>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</si>
  <si>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</si>
  <si>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</si>
  <si>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</si>
  <si>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</si>
  <si>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</si>
  <si>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</si>
  <si>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</si>
  <si>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</si>
  <si>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</si>
  <si>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</si>
  <si>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</si>
  <si>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</si>
  <si>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</si>
  <si>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</si>
  <si>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</si>
  <si>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</si>
  <si>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</si>
  <si>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</si>
  <si>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</si>
  <si>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</si>
  <si>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</si>
  <si>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</si>
  <si>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</si>
  <si>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</si>
  <si>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</si>
  <si>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</si>
  <si>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</si>
  <si>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</si>
  <si>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</si>
  <si>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</si>
  <si>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</si>
  <si>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</si>
  <si>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</si>
  <si>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</si>
  <si>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</si>
  <si>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</si>
  <si>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</si>
  <si>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</si>
  <si>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</si>
  <si>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</si>
  <si>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</si>
  <si>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</si>
  <si>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</si>
  <si>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</si>
  <si>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</si>
  <si>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</si>
  <si>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</si>
  <si>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</si>
  <si>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</si>
  <si>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</si>
  <si>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</si>
  <si>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</si>
  <si>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</si>
  <si>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</si>
  <si>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</si>
  <si>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</si>
  <si>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</si>
  <si>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</si>
  <si>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</si>
  <si>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</si>
  <si>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</si>
  <si>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</si>
  <si>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</si>
  <si>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</si>
  <si>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</si>
  <si>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</si>
  <si>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</si>
  <si>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</si>
  <si>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</si>
  <si>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</si>
  <si>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</si>
  <si>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</si>
  <si>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</si>
  <si>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</si>
  <si>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</si>
  <si>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</si>
  <si>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</si>
  <si>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</si>
  <si>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</si>
  <si>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</si>
  <si>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</si>
  <si>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</si>
  <si>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</si>
  <si>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</si>
  <si>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</si>
  <si>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</si>
  <si>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</si>
  <si>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</si>
  <si>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</si>
  <si>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</si>
  <si>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</si>
  <si>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</si>
  <si>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</si>
  <si>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</si>
  <si>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</si>
  <si>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</si>
  <si>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</si>
  <si>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</si>
  <si>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</si>
  <si>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</si>
  <si>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</si>
  <si>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</si>
  <si>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</si>
  <si>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</si>
  <si>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</si>
  <si>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</si>
  <si>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</si>
  <si>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</si>
  <si>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</si>
  <si>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</si>
  <si>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</si>
  <si>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</si>
  <si>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</si>
  <si>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</si>
  <si>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</si>
  <si>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</si>
  <si>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</si>
  <si>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</si>
  <si>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</si>
  <si>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</si>
  <si>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</si>
  <si>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</si>
  <si>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</si>
  <si>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</si>
  <si>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</si>
  <si>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</si>
  <si>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</si>
  <si>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</si>
  <si>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</si>
  <si>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</si>
  <si>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</si>
  <si>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</si>
  <si>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</si>
  <si>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</si>
  <si>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</si>
  <si>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</si>
  <si>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</si>
  <si>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</si>
  <si>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</si>
  <si>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</si>
  <si>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</si>
  <si>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</si>
  <si>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</si>
  <si>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</si>
  <si>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</si>
  <si>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</si>
  <si>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</si>
  <si>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</si>
  <si>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</si>
  <si>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</si>
  <si>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</si>
  <si>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</si>
  <si>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</si>
  <si>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</si>
  <si>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</si>
  <si>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</si>
  <si>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</si>
  <si>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</si>
  <si>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</si>
  <si>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</si>
  <si>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</si>
  <si>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</si>
  <si>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</si>
  <si>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</si>
  <si>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</si>
  <si>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</si>
  <si>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</si>
  <si>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</si>
  <si>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</si>
  <si>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</si>
  <si>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</si>
  <si>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</si>
  <si>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</si>
  <si>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</si>
  <si>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</si>
  <si>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</si>
  <si>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</si>
  <si>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</si>
  <si>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</si>
  <si>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</si>
  <si>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</si>
  <si>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</si>
  <si>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</si>
  <si>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</si>
  <si>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</si>
  <si>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</si>
  <si>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</si>
  <si>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</si>
  <si>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</si>
  <si>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</si>
  <si>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</si>
  <si>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</si>
  <si>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</si>
  <si>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</si>
  <si>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</si>
  <si>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</si>
  <si>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</si>
  <si>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</si>
  <si>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</si>
  <si>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</si>
  <si>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</si>
  <si>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</si>
  <si>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</si>
  <si>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</si>
  <si>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</si>
  <si>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</si>
  <si>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</si>
  <si>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</si>
  <si>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</si>
  <si>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</si>
  <si>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</si>
  <si>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</si>
  <si>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</si>
  <si>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</si>
  <si>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</si>
  <si>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</si>
  <si>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</si>
  <si>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</si>
  <si>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</si>
  <si>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</si>
  <si>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</si>
  <si>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</si>
  <si>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</si>
  <si>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</si>
  <si>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</si>
  <si>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</si>
  <si>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</si>
  <si>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</si>
  <si>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</si>
  <si>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</si>
  <si>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</si>
  <si>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</si>
  <si>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</si>
  <si>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</si>
  <si>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</si>
  <si>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</si>
  <si>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</si>
  <si>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</si>
  <si>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</si>
  <si>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</si>
  <si>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</si>
  <si>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</si>
  <si>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</si>
  <si>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</si>
  <si>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</si>
  <si>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</si>
  <si>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</si>
  <si>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</si>
  <si>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</si>
  <si>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</si>
  <si>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</si>
  <si>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</si>
  <si>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</si>
  <si>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</si>
  <si>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</si>
  <si>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</si>
  <si>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</si>
  <si>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</si>
  <si>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</si>
  <si>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</si>
  <si>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</si>
  <si>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</si>
  <si>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</si>
  <si>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</si>
  <si>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</si>
  <si>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</si>
  <si>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</si>
  <si>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</si>
  <si>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</si>
  <si>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</si>
  <si>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</si>
  <si>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</si>
  <si>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</si>
  <si>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</si>
  <si>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</si>
  <si>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</si>
  <si>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</si>
  <si>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</si>
  <si>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</si>
  <si>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</si>
  <si>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</si>
  <si>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</si>
  <si>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</si>
  <si>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</si>
  <si>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</si>
  <si>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</si>
  <si>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</si>
  <si>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</si>
  <si>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</si>
  <si>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</si>
  <si>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</si>
  <si>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</si>
  <si>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</si>
  <si>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</si>
  <si>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</si>
  <si>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</si>
  <si>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</si>
  <si>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</si>
  <si>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</si>
  <si>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</si>
  <si>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</si>
  <si>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</si>
  <si>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</si>
  <si>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</si>
  <si>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</si>
  <si>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</si>
  <si>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</si>
  <si>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</si>
  <si>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</si>
  <si>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</si>
  <si>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</si>
  <si>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</si>
  <si>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</si>
  <si>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</si>
  <si>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</si>
  <si>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</si>
  <si>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</si>
  <si>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</si>
  <si>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</si>
  <si>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</si>
  <si>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</si>
  <si>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</si>
  <si>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</si>
  <si>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</si>
  <si>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</si>
  <si>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</si>
  <si>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</si>
  <si>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</si>
  <si>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</si>
  <si>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</si>
  <si>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</si>
  <si>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</si>
  <si>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</si>
  <si>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</si>
  <si>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</si>
  <si>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</si>
  <si>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</si>
  <si>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</si>
  <si>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</si>
  <si>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</si>
  <si>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</si>
  <si>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</si>
  <si>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</si>
  <si>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</si>
  <si>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</si>
  <si>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</si>
  <si>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</si>
  <si>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</si>
  <si>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</si>
  <si>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</si>
  <si>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</si>
  <si>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</si>
  <si>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</si>
  <si>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</si>
  <si>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</si>
  <si>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</si>
  <si>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</si>
  <si>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</si>
  <si>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</si>
  <si>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</si>
  <si>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</si>
  <si>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</si>
  <si>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</si>
  <si>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</si>
  <si>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</si>
  <si>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</si>
  <si>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</si>
  <si>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</si>
  <si>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</si>
  <si>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</si>
  <si>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</si>
  <si>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</si>
  <si>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</si>
  <si>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</si>
  <si>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</si>
  <si>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</si>
  <si>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</si>
  <si>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</si>
  <si>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</si>
  <si>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</si>
  <si>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</si>
  <si>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</si>
  <si>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</si>
  <si>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</si>
  <si>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</si>
  <si>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</si>
  <si>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</si>
  <si>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</si>
  <si>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</si>
  <si>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</si>
  <si>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</si>
  <si>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</si>
  <si>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</si>
  <si>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</si>
  <si>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</si>
  <si>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</si>
  <si>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</si>
  <si>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</si>
  <si>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</si>
  <si>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</si>
  <si>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</si>
  <si>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</si>
  <si>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</si>
  <si>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</si>
  <si>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</si>
  <si>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</si>
  <si>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</si>
  <si>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</si>
  <si>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</si>
  <si>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</si>
  <si>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</si>
  <si>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</si>
  <si>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</si>
  <si>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</si>
  <si>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</si>
  <si>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</si>
  <si>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</si>
  <si>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</si>
  <si>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</si>
  <si>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</si>
  <si>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</si>
  <si>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</si>
  <si>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</si>
  <si>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</si>
  <si>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</si>
  <si>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</si>
  <si>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</si>
  <si>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</si>
  <si>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</si>
  <si>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</si>
  <si>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</si>
  <si>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</si>
  <si>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</si>
  <si>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</si>
  <si>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</si>
  <si>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</si>
  <si>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</si>
  <si>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</si>
  <si>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</si>
  <si>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</si>
  <si>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</si>
  <si>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</si>
  <si>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</si>
  <si>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</si>
  <si>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</si>
  <si>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</si>
  <si>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</si>
  <si>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</si>
  <si>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</si>
  <si>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</si>
  <si>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</si>
  <si>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</si>
  <si>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</si>
  <si>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</si>
  <si>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</si>
  <si>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</si>
  <si>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</si>
  <si>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</si>
  <si>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</si>
  <si>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</si>
  <si>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</si>
  <si>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</si>
  <si>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</si>
  <si>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</si>
  <si>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</si>
  <si>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</si>
  <si>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</si>
  <si>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</si>
  <si>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</si>
  <si>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</si>
  <si>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</si>
  <si>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</si>
  <si>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</si>
  <si>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</si>
  <si>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</si>
  <si>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</si>
  <si>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</si>
  <si>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</si>
  <si>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</si>
  <si>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</si>
  <si>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</si>
  <si>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</si>
  <si>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</si>
  <si>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</si>
  <si>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</si>
  <si>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</si>
  <si>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</si>
  <si>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</si>
  <si>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</si>
  <si>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</si>
  <si>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</si>
  <si>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</si>
  <si>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</si>
  <si>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</si>
  <si>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</si>
  <si>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</si>
  <si>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</si>
  <si>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</si>
  <si>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</si>
  <si>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</si>
  <si>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</si>
  <si>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</si>
  <si>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</si>
  <si>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</si>
  <si>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</si>
  <si>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</si>
  <si>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</si>
  <si>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</si>
  <si>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</si>
  <si>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</si>
  <si>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</si>
  <si>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</si>
  <si>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</si>
  <si>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</si>
  <si>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</si>
  <si>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</si>
  <si>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</si>
  <si>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</si>
  <si>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</si>
  <si>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</si>
  <si>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</si>
  <si>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</si>
  <si>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</si>
  <si>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</si>
  <si>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</si>
  <si>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</si>
  <si>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</si>
  <si>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</si>
  <si>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</si>
  <si>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</si>
  <si>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</si>
  <si>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</si>
  <si>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</si>
  <si>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</si>
  <si>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</si>
  <si>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</si>
  <si>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</si>
  <si>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</si>
  <si>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</si>
  <si>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</si>
  <si>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</si>
  <si>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</si>
  <si>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</si>
  <si>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</si>
  <si>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</si>
  <si>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</si>
  <si>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</si>
  <si>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</si>
  <si>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</si>
  <si>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</si>
  <si>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</si>
  <si>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</si>
  <si>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</si>
  <si>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</si>
  <si>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</si>
  <si>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</si>
  <si>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</si>
  <si>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</si>
  <si>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</si>
  <si>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</si>
  <si>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</si>
  <si>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</si>
  <si>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</si>
  <si>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</si>
  <si>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</si>
  <si>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</si>
  <si>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</si>
  <si>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</si>
  <si>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</si>
  <si>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</si>
  <si>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</si>
  <si>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</si>
  <si>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</si>
  <si>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</si>
  <si>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</si>
  <si>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</si>
  <si>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</si>
  <si>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</si>
  <si>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</si>
  <si>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</si>
  <si>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</si>
  <si>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</si>
  <si>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</si>
  <si>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</si>
  <si>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</si>
  <si>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</si>
  <si>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</si>
  <si>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</si>
  <si>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</si>
  <si>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</si>
  <si>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</si>
  <si>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</si>
  <si>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</si>
  <si>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</si>
  <si>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</si>
  <si>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</si>
  <si>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</si>
  <si>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</si>
  <si>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</si>
  <si>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</si>
  <si>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</si>
  <si>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</si>
  <si>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</si>
  <si>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</si>
  <si>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</si>
  <si>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</si>
  <si>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</si>
  <si>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</si>
  <si>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</si>
  <si>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</si>
  <si>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</si>
  <si>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</si>
  <si>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</si>
  <si>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</si>
  <si>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</si>
  <si>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</si>
  <si>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</si>
  <si>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</si>
  <si>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</si>
  <si>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</si>
  <si>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</si>
  <si>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</si>
  <si>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</si>
  <si>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</si>
  <si>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</si>
  <si>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</si>
  <si>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</si>
  <si>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</si>
  <si>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</si>
  <si>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</si>
  <si>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</si>
  <si>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</si>
  <si>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</si>
  <si>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</si>
  <si>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</si>
  <si>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</si>
  <si>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</si>
  <si>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</si>
  <si>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</si>
  <si>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</si>
  <si>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</si>
  <si>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</si>
  <si>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</si>
  <si>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</si>
  <si>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</si>
  <si>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</si>
  <si>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</si>
  <si>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</si>
  <si>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</si>
  <si>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</si>
  <si>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</si>
  <si>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</si>
  <si>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</si>
  <si>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</si>
  <si>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</si>
  <si>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</si>
  <si>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</si>
  <si>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</si>
  <si>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</si>
  <si>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</si>
  <si>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</si>
  <si>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</si>
  <si>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</si>
  <si>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</si>
  <si>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</si>
  <si>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</si>
  <si>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</si>
  <si>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</si>
  <si>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</si>
  <si>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</si>
  <si>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</si>
  <si>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</si>
  <si>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</si>
  <si>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</si>
  <si>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</si>
  <si>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</si>
  <si>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</si>
  <si>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</si>
  <si>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</si>
  <si>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</si>
  <si>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</si>
  <si>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</si>
  <si>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</si>
  <si>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</si>
  <si>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</si>
  <si>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</si>
  <si>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</si>
  <si>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</si>
  <si>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</si>
  <si>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</si>
  <si>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</si>
  <si>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</si>
  <si>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</si>
  <si>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</si>
  <si>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</si>
  <si>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</si>
  <si>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</si>
  <si>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</si>
  <si>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</si>
  <si>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</si>
  <si>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</si>
  <si>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</si>
  <si>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</si>
  <si>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</si>
  <si>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</si>
  <si>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</si>
  <si>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</si>
  <si>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</si>
  <si>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</si>
  <si>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</si>
  <si>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</si>
  <si>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</si>
  <si>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</si>
  <si>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</si>
  <si>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</si>
  <si>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</si>
  <si>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</si>
  <si>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</si>
  <si>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</si>
  <si>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</si>
  <si>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</si>
  <si>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</si>
  <si>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</si>
  <si>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</si>
  <si>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</si>
  <si>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</si>
  <si>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</si>
  <si>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</si>
  <si>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</si>
  <si>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</si>
  <si>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</si>
  <si>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</si>
  <si>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</si>
  <si>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</si>
  <si>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</si>
  <si>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</si>
  <si>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</si>
  <si>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</si>
  <si>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</si>
  <si>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</si>
  <si>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</si>
  <si>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</si>
  <si>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</si>
  <si>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</si>
  <si>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</si>
  <si>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</si>
  <si>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</si>
  <si>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</si>
  <si>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</si>
  <si>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</si>
  <si>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</si>
  <si>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</si>
  <si>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</si>
  <si>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</si>
  <si>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</si>
  <si>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</si>
  <si>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</si>
  <si>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</si>
  <si>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</si>
  <si>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</si>
  <si>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</si>
  <si>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</si>
  <si>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</si>
  <si>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</si>
  <si>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</si>
  <si>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</si>
  <si>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</si>
  <si>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</si>
  <si>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</si>
  <si>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</si>
  <si>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</si>
  <si>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</si>
  <si>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</si>
  <si>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</si>
  <si>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</si>
  <si>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</si>
  <si>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</si>
  <si>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</si>
  <si>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</si>
  <si>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</si>
  <si>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</si>
  <si>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</si>
  <si>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</si>
  <si>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</si>
  <si>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</si>
  <si>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</si>
  <si>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</si>
  <si>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</si>
  <si>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</si>
  <si>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</si>
  <si>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</si>
  <si>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</si>
  <si>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</si>
  <si>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</si>
  <si>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</si>
  <si>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</si>
  <si>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</si>
  <si>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</si>
  <si>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</si>
  <si>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</si>
  <si>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</si>
  <si>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</si>
  <si>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</si>
  <si>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</si>
  <si>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</si>
  <si>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</si>
  <si>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</si>
  <si>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</si>
  <si>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</si>
  <si>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</si>
  <si>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</si>
  <si>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</si>
  <si>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</si>
  <si>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</si>
  <si>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</si>
  <si>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</si>
  <si>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</si>
  <si>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</si>
  <si>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</si>
  <si>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</si>
  <si>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</si>
  <si>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</si>
  <si>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</si>
  <si>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</si>
  <si>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</si>
  <si>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</si>
  <si>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</si>
  <si>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</si>
  <si>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</si>
  <si>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</si>
  <si>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</si>
  <si>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</si>
  <si>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</si>
  <si>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</si>
  <si>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</si>
  <si>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</si>
  <si>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</si>
  <si>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</si>
  <si>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</si>
  <si>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</si>
  <si>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</si>
  <si>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</si>
  <si>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</si>
  <si>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</si>
  <si>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</si>
  <si>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</si>
  <si>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</si>
  <si>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</si>
  <si>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</si>
  <si>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</si>
  <si>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</si>
  <si>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</si>
  <si>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</si>
  <si>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</si>
  <si>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</si>
  <si>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</si>
  <si>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</si>
  <si>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</si>
  <si>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</si>
  <si>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</si>
  <si>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</si>
  <si>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</si>
  <si>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</si>
  <si>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</si>
  <si>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</si>
  <si>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</si>
  <si>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</si>
  <si>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</si>
  <si>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</si>
  <si>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</si>
  <si>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</si>
  <si>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</si>
  <si>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</si>
  <si>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</si>
  <si>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</si>
  <si>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</si>
  <si>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</si>
  <si>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</si>
  <si>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</si>
  <si>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</si>
  <si>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</si>
  <si>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</si>
  <si>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</si>
  <si>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</si>
  <si>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</si>
  <si>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</si>
  <si>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</si>
  <si>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</si>
  <si>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</si>
  <si>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</si>
  <si>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</si>
  <si>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</si>
  <si>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</si>
  <si>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</si>
  <si>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</si>
  <si>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</si>
  <si>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</si>
  <si>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</si>
  <si>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</si>
  <si>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</si>
  <si>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</si>
  <si>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</si>
  <si>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</si>
  <si>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</si>
  <si>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</si>
  <si>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</si>
  <si>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</si>
  <si>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</si>
  <si>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</si>
  <si>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</si>
  <si>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</si>
  <si>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</si>
  <si>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</si>
  <si>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</si>
  <si>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</si>
  <si>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</si>
  <si>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</si>
  <si>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</si>
  <si>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</si>
  <si>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</si>
  <si>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</si>
  <si>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</si>
  <si>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</si>
  <si>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</si>
  <si>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</si>
  <si>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</si>
  <si>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</si>
  <si>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</si>
  <si>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</si>
  <si>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</si>
  <si>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</si>
  <si>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</si>
  <si>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</si>
  <si>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</si>
  <si>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</si>
  <si>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</si>
  <si>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</si>
  <si>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</si>
  <si>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</si>
  <si>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</si>
  <si>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</si>
  <si>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</si>
  <si>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</si>
  <si>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</si>
  <si>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</si>
  <si>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</si>
  <si>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</si>
  <si>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</si>
  <si>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</si>
  <si>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</si>
  <si>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</si>
  <si>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</si>
  <si>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</si>
  <si>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</si>
  <si>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</si>
  <si>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</si>
  <si>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</si>
  <si>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</si>
  <si>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</si>
  <si>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</si>
  <si>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</si>
  <si>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</si>
  <si>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</si>
  <si>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</si>
  <si>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</si>
  <si>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</si>
  <si>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</si>
  <si>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</si>
  <si>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</si>
  <si>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</si>
  <si>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</si>
  <si>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</si>
  <si>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</si>
  <si>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</si>
  <si>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</si>
  <si>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</si>
  <si>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</si>
  <si>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</si>
  <si>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</si>
  <si>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</si>
  <si>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</si>
  <si>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</si>
  <si>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</si>
  <si>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</si>
  <si>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</si>
  <si>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</si>
  <si>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</si>
  <si>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</si>
  <si>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</si>
  <si>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</si>
  <si>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</si>
  <si>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</si>
  <si>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</si>
  <si>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</si>
  <si>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</si>
  <si>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</si>
  <si>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</si>
  <si>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</si>
  <si>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</si>
  <si>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</si>
  <si>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</si>
  <si>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</si>
  <si>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</si>
  <si>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</si>
  <si>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</si>
  <si>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</si>
  <si>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</si>
  <si>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</si>
  <si>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</si>
  <si>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</si>
  <si>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</si>
  <si>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</si>
  <si>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</si>
  <si>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</si>
  <si>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</si>
  <si>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</si>
  <si>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</si>
  <si>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</si>
  <si>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</si>
  <si>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</si>
  <si>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</si>
  <si>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</si>
  <si>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</si>
  <si>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</si>
  <si>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</si>
  <si>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</si>
  <si>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</si>
  <si>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</si>
  <si>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</si>
  <si>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</si>
  <si>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</si>
  <si>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</si>
  <si>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</si>
  <si>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</si>
  <si>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</si>
  <si>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</si>
  <si>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</si>
  <si>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</si>
  <si>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</si>
  <si>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</si>
  <si>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</si>
  <si>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</si>
  <si>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</si>
  <si>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</si>
  <si>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</si>
  <si>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</si>
  <si>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</si>
  <si>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</si>
  <si>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</si>
  <si>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</si>
  <si>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</si>
  <si>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</si>
  <si>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</si>
  <si>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</si>
  <si>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</si>
  <si>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</si>
  <si>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</si>
  <si>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</si>
  <si>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</si>
  <si>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</si>
  <si>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</si>
  <si>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</si>
  <si>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</si>
  <si>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</si>
  <si>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</si>
  <si>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</si>
  <si>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</si>
  <si>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</si>
  <si>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</si>
  <si>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</si>
  <si>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</si>
  <si>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</si>
  <si>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</si>
  <si>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</si>
  <si>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</si>
  <si>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</si>
  <si>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</si>
  <si>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</si>
  <si>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</si>
  <si>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</si>
  <si>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</si>
  <si>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</si>
  <si>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</si>
  <si>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</si>
  <si>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</si>
  <si>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</si>
  <si>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</si>
  <si>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</si>
  <si>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</si>
  <si>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</si>
  <si>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</si>
  <si>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</si>
  <si>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</si>
  <si>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</si>
  <si>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</si>
  <si>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</si>
  <si>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</si>
  <si>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</si>
  <si>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</si>
  <si>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</si>
  <si>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</si>
  <si>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</si>
  <si>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</si>
  <si>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</si>
  <si>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</si>
  <si>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</si>
  <si>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</si>
  <si>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</si>
  <si>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</si>
  <si>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</si>
  <si>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</si>
  <si>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</si>
  <si>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</si>
  <si>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</si>
  <si>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</si>
  <si>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</si>
  <si>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</si>
  <si>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</si>
  <si>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</si>
  <si>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</si>
  <si>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</si>
  <si>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</si>
  <si>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</si>
  <si>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</si>
  <si>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</si>
  <si>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</si>
  <si>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</si>
  <si>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</si>
  <si>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</si>
  <si>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</si>
  <si>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</si>
  <si>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</si>
  <si>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</si>
  <si>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</si>
  <si>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</si>
  <si>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</si>
  <si>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</si>
  <si>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</si>
  <si>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</si>
  <si>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</si>
  <si>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</si>
  <si>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</si>
  <si>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</si>
  <si>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</si>
  <si>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</si>
  <si>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</si>
  <si>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</si>
  <si>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</si>
  <si>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</si>
  <si>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</si>
  <si>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</si>
  <si>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</si>
  <si>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</si>
  <si>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</si>
  <si>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</si>
  <si>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</si>
  <si>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</si>
  <si>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</si>
  <si>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</si>
  <si>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</si>
  <si>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</si>
  <si>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</si>
  <si>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</si>
  <si>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</si>
  <si>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</si>
  <si>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</si>
  <si>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</si>
  <si>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</si>
  <si>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</si>
  <si>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</si>
  <si>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</si>
  <si>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</si>
  <si>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</si>
  <si>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</si>
  <si>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</si>
  <si>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</si>
  <si>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</si>
  <si>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</si>
  <si>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</si>
  <si>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</si>
  <si>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</si>
  <si>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</si>
  <si>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</si>
  <si>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</si>
  <si>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</si>
  <si>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</si>
  <si>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</si>
  <si>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</si>
  <si>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</si>
  <si>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</si>
  <si>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</si>
  <si>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</si>
  <si>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</si>
  <si>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</si>
  <si>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</si>
  <si>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</si>
  <si>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</si>
  <si>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</si>
  <si>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</si>
  <si>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</si>
  <si>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</si>
  <si>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</si>
  <si>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</si>
  <si>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</si>
  <si>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</si>
  <si>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</si>
  <si>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</si>
  <si>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</si>
  <si>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</si>
  <si>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</si>
  <si>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</si>
  <si>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</si>
  <si>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</si>
  <si>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</si>
  <si>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</si>
  <si>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</si>
  <si>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</si>
  <si>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</si>
  <si>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</si>
  <si>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</si>
  <si>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</si>
  <si>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</si>
  <si>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</si>
  <si>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</si>
  <si>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</si>
  <si>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</si>
  <si>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</si>
  <si>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</si>
  <si>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</si>
  <si>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</si>
  <si>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</si>
  <si>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</si>
  <si>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</si>
  <si>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</si>
  <si>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</si>
  <si>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</si>
  <si>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</si>
  <si>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</si>
  <si>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</si>
  <si>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</si>
  <si>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</si>
  <si>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</si>
  <si>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</si>
  <si>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</si>
  <si>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</si>
  <si>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</si>
  <si>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</si>
  <si>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</si>
  <si>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</si>
  <si>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</si>
  <si>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</si>
  <si>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</si>
  <si>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</si>
  <si>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</si>
  <si>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</si>
  <si>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</si>
  <si>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</si>
  <si>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</si>
  <si>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</si>
  <si>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</si>
  <si>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</si>
  <si>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</si>
  <si>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</si>
  <si>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</si>
  <si>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</si>
  <si>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</si>
  <si>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</si>
  <si>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</si>
  <si>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</si>
  <si>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</si>
  <si>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</si>
  <si>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</si>
  <si>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</si>
  <si>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</si>
  <si>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</si>
  <si>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</si>
  <si>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</si>
  <si>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</si>
  <si>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</si>
  <si>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</si>
  <si>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</si>
  <si>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</si>
  <si>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</si>
  <si>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</si>
  <si>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</si>
  <si>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</si>
  <si>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</si>
  <si>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</si>
  <si>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</si>
  <si>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</si>
  <si>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</si>
  <si>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</si>
  <si>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</si>
  <si>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</si>
  <si>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</si>
  <si>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</si>
  <si>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</si>
  <si>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</si>
  <si>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</si>
  <si>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</si>
  <si>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</si>
  <si>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</si>
  <si>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</si>
  <si>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</si>
  <si>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</si>
  <si>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</si>
  <si>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</si>
  <si>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</si>
  <si>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</si>
  <si>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</si>
  <si>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</si>
  <si>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</si>
  <si>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</si>
  <si>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</si>
  <si>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</si>
  <si>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</si>
  <si>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</si>
  <si>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</si>
  <si>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</si>
  <si>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</si>
  <si>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</si>
  <si>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</si>
  <si>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</si>
  <si>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</si>
  <si>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</si>
  <si>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</si>
  <si>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</si>
  <si>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</si>
  <si>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</si>
  <si>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</si>
  <si>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</si>
  <si>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</si>
  <si>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</si>
  <si>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</si>
  <si>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</si>
  <si>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</si>
  <si>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</si>
  <si>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</si>
  <si>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</si>
  <si>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</si>
  <si>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</si>
  <si>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</si>
  <si>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</si>
  <si>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</si>
  <si>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</si>
  <si>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</si>
  <si>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</si>
  <si>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</si>
  <si>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</si>
  <si>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</si>
  <si>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</si>
  <si>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</si>
  <si>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</si>
  <si>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</si>
  <si>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</si>
  <si>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</si>
  <si>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</si>
  <si>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</si>
  <si>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</si>
  <si>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</si>
  <si>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</si>
  <si>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</si>
  <si>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</si>
  <si>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</si>
  <si>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</si>
  <si>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</si>
  <si>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</si>
  <si>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</si>
  <si>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</si>
  <si>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</si>
  <si>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</si>
  <si>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</si>
  <si>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</si>
  <si>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</si>
  <si>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</si>
  <si>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</si>
  <si>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</si>
  <si>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</si>
  <si>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</si>
  <si>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</si>
  <si>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</si>
  <si>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</si>
  <si>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</si>
  <si>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</si>
  <si>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</si>
  <si>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</si>
  <si>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</si>
  <si>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</si>
  <si>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</si>
  <si>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</si>
  <si>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</si>
  <si>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</si>
  <si>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</si>
  <si>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</si>
  <si>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</si>
  <si>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</si>
  <si>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</si>
  <si>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</si>
  <si>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</si>
  <si>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</si>
  <si>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</si>
  <si>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</si>
  <si>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</si>
  <si>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</si>
  <si>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</si>
  <si>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</si>
  <si>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</si>
  <si>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</si>
  <si>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</si>
  <si>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</si>
  <si>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</si>
  <si>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</si>
  <si>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</si>
  <si>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</si>
  <si>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</si>
  <si>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</si>
  <si>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</si>
  <si>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</si>
  <si>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</si>
  <si>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</si>
  <si>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</si>
  <si>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</si>
  <si>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</si>
  <si>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</si>
  <si>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</si>
  <si>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</si>
  <si>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</si>
  <si>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</si>
  <si>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</si>
  <si>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</si>
  <si>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</si>
  <si>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</si>
  <si>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</si>
  <si>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</si>
  <si>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</si>
  <si>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</si>
  <si>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</si>
  <si>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</si>
  <si>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</si>
  <si>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</si>
  <si>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</si>
  <si>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</si>
  <si>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</si>
  <si>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</si>
  <si>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</si>
  <si>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</si>
  <si>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</si>
  <si>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</si>
  <si>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</si>
  <si>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</si>
  <si>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</si>
  <si>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</si>
  <si>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</si>
  <si>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</si>
  <si>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</si>
  <si>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</si>
  <si>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</si>
  <si>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</si>
  <si>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</si>
  <si>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</si>
  <si>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</si>
  <si>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</si>
  <si>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</si>
  <si>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</si>
  <si>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</si>
  <si>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</si>
  <si>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</si>
  <si>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</si>
  <si>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</si>
  <si>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</si>
  <si>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</si>
  <si>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</si>
  <si>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</si>
  <si>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</si>
  <si>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</si>
  <si>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</si>
  <si>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</si>
  <si>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</si>
  <si>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</si>
  <si>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</si>
  <si>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</si>
  <si>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</si>
  <si>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</si>
  <si>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</si>
  <si>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</si>
  <si>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</si>
  <si>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</si>
  <si>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</si>
  <si>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</si>
  <si>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</si>
  <si>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</si>
  <si>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</si>
  <si>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</si>
  <si>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</si>
  <si>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</si>
  <si>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</si>
  <si>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</si>
  <si>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</si>
  <si>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</si>
  <si>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</si>
  <si>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</si>
  <si>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</si>
  <si>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</si>
  <si>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</si>
  <si>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</si>
  <si>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</si>
  <si>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</si>
  <si>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</si>
  <si>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</si>
  <si>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</si>
  <si>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</si>
  <si>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</si>
  <si>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</si>
  <si>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</si>
  <si>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</si>
  <si>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</si>
  <si>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</si>
  <si>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</si>
  <si>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</si>
  <si>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</si>
  <si>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</si>
  <si>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</si>
  <si>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</si>
  <si>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</si>
  <si>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</si>
  <si>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</si>
  <si>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</si>
  <si>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</si>
  <si>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</si>
  <si>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</si>
  <si>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</si>
  <si>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</si>
  <si>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</si>
  <si>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</si>
  <si>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</si>
  <si>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</si>
  <si>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</si>
  <si>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</si>
  <si>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</si>
  <si>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</si>
  <si>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</si>
  <si>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</si>
  <si>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</si>
  <si>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</si>
  <si>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</si>
  <si>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</si>
  <si>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</si>
  <si>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</si>
  <si>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</si>
  <si>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</si>
  <si>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</si>
  <si>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</si>
  <si>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</si>
  <si>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</si>
  <si>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</si>
  <si>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</si>
  <si>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</si>
  <si>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</si>
  <si>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</si>
  <si>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</si>
  <si>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</si>
  <si>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</si>
  <si>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</si>
  <si>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</si>
  <si>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</si>
  <si>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</si>
  <si>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</si>
  <si>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</si>
  <si>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</si>
  <si>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</si>
  <si>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</si>
  <si>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</si>
  <si>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</si>
  <si>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</si>
  <si>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</si>
  <si>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</si>
  <si>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</si>
  <si>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</si>
  <si>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</si>
  <si>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</si>
  <si>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</si>
  <si>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</si>
  <si>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</si>
  <si>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</si>
  <si>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</si>
  <si>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</si>
  <si>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</si>
  <si>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</si>
  <si>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</si>
  <si>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</si>
  <si>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</si>
  <si>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</si>
  <si>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</si>
  <si>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</si>
  <si>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</si>
  <si>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</si>
  <si>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</si>
  <si>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</si>
  <si>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</si>
  <si>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</si>
  <si>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</si>
  <si>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</si>
  <si>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</si>
  <si>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</si>
  <si>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</si>
  <si>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</si>
  <si>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</si>
  <si>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</si>
  <si>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</si>
  <si>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</si>
  <si>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</si>
  <si>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</si>
  <si>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</si>
  <si>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</si>
  <si>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</si>
  <si>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</si>
  <si>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</si>
  <si>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</si>
  <si>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</si>
  <si>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</si>
  <si>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</si>
  <si>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</si>
  <si>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</si>
  <si>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</si>
  <si>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</si>
  <si>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</si>
  <si>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</si>
  <si>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</si>
  <si>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</si>
  <si>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</si>
  <si>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</si>
  <si>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</si>
  <si>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</si>
  <si>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</si>
  <si>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</si>
  <si>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</si>
  <si>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</si>
  <si>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</si>
  <si>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</si>
  <si>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</si>
  <si>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</si>
  <si>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</si>
  <si>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</si>
  <si>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</si>
  <si>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</si>
  <si>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</si>
  <si>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</si>
  <si>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</si>
  <si>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</si>
  <si>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</si>
  <si>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</si>
  <si>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</si>
  <si>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</si>
  <si>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</si>
  <si>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</si>
  <si>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</si>
  <si>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</si>
  <si>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</si>
  <si>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</si>
  <si>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</si>
  <si>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</si>
  <si>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</si>
  <si>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</si>
  <si>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</si>
  <si>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</si>
  <si>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</si>
  <si>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</si>
  <si>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</si>
  <si>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</si>
  <si>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</si>
  <si>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</si>
  <si>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</si>
  <si>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</si>
  <si>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</si>
  <si>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</si>
  <si>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</si>
  <si>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</si>
  <si>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</si>
  <si>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</si>
  <si>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</si>
  <si>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</si>
  <si>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</si>
  <si>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</si>
  <si>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</si>
  <si>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</si>
  <si>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</si>
  <si>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</si>
  <si>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</si>
  <si>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</si>
  <si>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</si>
  <si>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</si>
  <si>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</si>
  <si>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</si>
  <si>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</si>
  <si>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</si>
  <si>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</si>
  <si>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</si>
  <si>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</si>
  <si>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</si>
  <si>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</si>
  <si>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</si>
  <si>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</si>
  <si>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</si>
  <si>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</si>
  <si>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</si>
  <si>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</si>
  <si>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</si>
  <si>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</si>
  <si>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</si>
  <si>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</si>
  <si>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</si>
  <si>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</si>
  <si>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</si>
  <si>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</si>
  <si>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</si>
  <si>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</si>
  <si>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</si>
  <si>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</si>
  <si>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</si>
  <si>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</si>
  <si>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</si>
  <si>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</si>
  <si>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</si>
  <si>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</si>
  <si>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</si>
  <si>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</si>
  <si>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</si>
  <si>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</si>
  <si>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</si>
  <si>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</si>
  <si>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</si>
  <si>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</si>
  <si>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</si>
  <si>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</si>
  <si>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</si>
  <si>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</si>
  <si>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</si>
  <si>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</si>
  <si>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</si>
  <si>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</si>
  <si>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</si>
  <si>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</si>
  <si>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</si>
  <si>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</si>
  <si>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</si>
  <si>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</si>
  <si>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</si>
  <si>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</si>
  <si>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</si>
  <si>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</si>
  <si>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</si>
  <si>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</si>
  <si>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</si>
  <si>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</si>
  <si>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</si>
  <si>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</si>
  <si>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</si>
  <si>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</si>
  <si>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</si>
  <si>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</si>
  <si>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</si>
  <si>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</si>
  <si>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</si>
  <si>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</si>
  <si>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</si>
  <si>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</si>
  <si>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</si>
  <si>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</si>
  <si>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</si>
  <si>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</si>
  <si>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</si>
  <si>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</si>
  <si>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</si>
  <si>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</si>
  <si>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</si>
  <si>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</si>
  <si>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</si>
  <si>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</si>
  <si>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</si>
  <si>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</si>
  <si>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</si>
  <si>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</si>
  <si>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</si>
  <si>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</si>
  <si>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</si>
  <si>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</si>
  <si>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</si>
  <si>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</si>
  <si>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</si>
  <si>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</si>
  <si>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</si>
  <si>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</si>
  <si>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</si>
  <si>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</si>
  <si>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</si>
  <si>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</si>
  <si>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</si>
  <si>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</si>
  <si>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</si>
  <si>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</si>
  <si>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</si>
  <si>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</si>
  <si>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</si>
  <si>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</si>
  <si>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</si>
  <si>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</si>
  <si>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</si>
  <si>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</si>
  <si>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</si>
  <si>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</si>
  <si>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</si>
  <si>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</si>
  <si>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</si>
  <si>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</si>
  <si>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</si>
  <si>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</si>
  <si>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</si>
  <si>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</si>
  <si>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</si>
  <si>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</si>
  <si>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</si>
  <si>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</si>
  <si>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</si>
  <si>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</si>
  <si>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</si>
  <si>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</si>
  <si>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</si>
  <si>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</si>
  <si>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</si>
  <si>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</si>
  <si>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</si>
  <si>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</si>
  <si>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</si>
  <si>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</si>
  <si>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</si>
  <si>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</si>
  <si>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</si>
  <si>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</si>
  <si>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</si>
  <si>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</si>
  <si>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</si>
  <si>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</si>
  <si>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</si>
  <si>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</si>
  <si>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</si>
  <si>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</si>
  <si>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</si>
  <si>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</si>
  <si>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</si>
  <si>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</si>
  <si>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</si>
  <si>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</si>
  <si>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</si>
  <si>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</si>
  <si>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</si>
  <si>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</si>
  <si>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</si>
  <si>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</si>
  <si>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</si>
  <si>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</si>
  <si>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</si>
  <si>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</si>
  <si>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</si>
  <si>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</si>
  <si>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</si>
  <si>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</si>
  <si>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</si>
  <si>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</si>
  <si>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</si>
  <si>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</si>
  <si>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</si>
  <si>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</si>
  <si>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</si>
  <si>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</si>
  <si>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</si>
  <si>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</si>
  <si>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</si>
  <si>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</si>
  <si>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</si>
  <si>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</si>
  <si>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</si>
  <si>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</si>
  <si>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</si>
  <si>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</si>
  <si>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</si>
  <si>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</si>
  <si>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</si>
  <si>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</si>
  <si>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</si>
  <si>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</si>
  <si>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</si>
  <si>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</si>
  <si>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</si>
  <si>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</si>
  <si>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</si>
  <si>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</si>
  <si>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</si>
  <si>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</si>
  <si>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</si>
  <si>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</si>
  <si>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</si>
  <si>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</si>
  <si>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</si>
  <si>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</si>
  <si>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</si>
  <si>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</si>
  <si>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</si>
  <si>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</si>
  <si>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</si>
  <si>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</si>
  <si>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</si>
  <si>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</si>
  <si>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</si>
  <si>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</si>
  <si>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</si>
  <si>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</si>
  <si>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</si>
  <si>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</si>
  <si>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</si>
  <si>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</si>
  <si>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</si>
  <si>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</si>
  <si>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</si>
  <si>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</si>
  <si>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</si>
  <si>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</si>
  <si>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</si>
  <si>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</si>
  <si>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</si>
  <si>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</si>
  <si>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</si>
  <si>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</si>
  <si>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</si>
  <si>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</si>
  <si>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</si>
  <si>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</si>
  <si>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</si>
  <si>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</si>
  <si>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</si>
  <si>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</si>
  <si>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</si>
  <si>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</si>
  <si>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</si>
  <si>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</si>
  <si>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</si>
  <si>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</si>
  <si>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</si>
  <si>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</si>
  <si>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</si>
  <si>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</si>
  <si>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</si>
  <si>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</si>
  <si>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</si>
  <si>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</si>
  <si>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</si>
  <si>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</si>
  <si>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</si>
  <si>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</si>
  <si>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</si>
  <si>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</si>
  <si>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</si>
  <si>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</si>
  <si>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</si>
  <si>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</si>
  <si>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</si>
  <si>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</si>
  <si>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</si>
  <si>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</si>
  <si>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</si>
  <si>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</si>
  <si>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</si>
  <si>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</si>
  <si>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</si>
  <si>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</si>
  <si>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</si>
  <si>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</si>
  <si>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</si>
  <si>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</si>
  <si>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</si>
  <si>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</si>
  <si>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</si>
  <si>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</si>
  <si>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</si>
  <si>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</si>
  <si>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</si>
  <si>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</si>
  <si>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</si>
  <si>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</si>
  <si>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</si>
  <si>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</si>
  <si>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</si>
  <si>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</si>
  <si>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</si>
  <si>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</si>
  <si>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</si>
  <si>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</si>
  <si>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</si>
  <si>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</si>
  <si>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</si>
  <si>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</si>
  <si>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</si>
  <si>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</si>
  <si>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</si>
  <si>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</si>
  <si>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</si>
  <si>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</si>
  <si>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</si>
  <si>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</si>
  <si>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</si>
  <si>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</si>
  <si>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</si>
  <si>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</si>
  <si>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</si>
  <si>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</si>
  <si>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</si>
  <si>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</si>
  <si>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</si>
  <si>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</si>
  <si>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</si>
  <si>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</si>
  <si>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</si>
  <si>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</si>
  <si>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</si>
  <si>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</si>
  <si>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</si>
  <si>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</si>
  <si>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</si>
  <si>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</si>
  <si>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</si>
  <si>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</si>
  <si>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</si>
  <si>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</si>
  <si>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</si>
  <si>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</si>
  <si>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</si>
  <si>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</si>
  <si>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</si>
  <si>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</si>
  <si>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</si>
  <si>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</si>
  <si>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</si>
  <si>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</si>
  <si>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</si>
  <si>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</si>
  <si>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</si>
  <si>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</si>
  <si>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</si>
  <si>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</si>
  <si>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</si>
  <si>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</si>
  <si>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</si>
  <si>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</si>
  <si>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</si>
  <si>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</si>
  <si>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</si>
  <si>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</si>
  <si>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</si>
  <si>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</si>
  <si>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</si>
  <si>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</si>
  <si>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</si>
  <si>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</si>
  <si>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</si>
  <si>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</si>
  <si>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</si>
  <si>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</si>
  <si>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</si>
  <si>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</si>
  <si>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</si>
  <si>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</si>
  <si>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</si>
  <si>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</si>
  <si>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</si>
  <si>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</si>
  <si>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</si>
  <si>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</si>
  <si>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</si>
  <si>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</si>
  <si>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</si>
  <si>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</si>
  <si>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</si>
  <si>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</si>
  <si>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</si>
  <si>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</si>
  <si>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</si>
  <si>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</si>
  <si>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</si>
  <si>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</si>
  <si>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</si>
  <si>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</si>
  <si>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</si>
  <si>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</si>
  <si>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</si>
  <si>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</si>
  <si>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</si>
  <si>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</si>
  <si>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</si>
  <si>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</si>
  <si>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</si>
  <si>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</si>
  <si>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</si>
  <si>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</si>
  <si>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</si>
  <si>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</si>
  <si>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</si>
  <si>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</si>
  <si>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</si>
  <si>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</si>
  <si>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</si>
  <si>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</si>
  <si>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</si>
  <si>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</si>
  <si>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</si>
  <si>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</si>
  <si>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</si>
  <si>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</si>
  <si>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</si>
  <si>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</si>
  <si>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</si>
  <si>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</si>
  <si>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</si>
  <si>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</si>
  <si>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</si>
  <si>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</si>
  <si>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</si>
  <si>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</si>
  <si>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</si>
  <si>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</si>
  <si>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</si>
  <si>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</si>
  <si>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</si>
  <si>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</si>
  <si>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</si>
  <si>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</si>
  <si>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</si>
  <si>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</si>
  <si>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</si>
  <si>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</si>
  <si>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</si>
  <si>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</si>
  <si>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</si>
  <si>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</si>
  <si>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</si>
  <si>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</si>
  <si>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</si>
  <si>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</si>
  <si>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</si>
  <si>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</si>
  <si>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</si>
  <si>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</si>
  <si>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</si>
  <si>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</si>
  <si>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</si>
  <si>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</si>
  <si>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</si>
  <si>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</si>
  <si>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</si>
  <si>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</si>
  <si>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</si>
  <si>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</si>
  <si>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</si>
  <si>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</si>
  <si>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</si>
  <si>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</si>
  <si>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</si>
  <si>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</si>
  <si>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</si>
  <si>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</si>
  <si>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</si>
  <si>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</si>
  <si>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</si>
  <si>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</si>
  <si>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</si>
  <si>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</si>
  <si>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</si>
  <si>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</si>
  <si>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</si>
  <si>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</si>
  <si>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</si>
  <si>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</si>
  <si>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</si>
  <si>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</si>
  <si>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</si>
  <si>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</si>
  <si>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</si>
  <si>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</si>
  <si>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</si>
  <si>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</si>
  <si>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</si>
  <si>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</si>
  <si>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</si>
  <si>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</si>
  <si>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</si>
  <si>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</si>
  <si>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</si>
  <si>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</si>
  <si>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</si>
  <si>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</si>
  <si>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</si>
  <si>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</si>
  <si>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</si>
  <si>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</si>
  <si>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</si>
  <si>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</si>
  <si>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</si>
  <si>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</si>
  <si>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</si>
  <si>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</si>
  <si>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</si>
  <si>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</si>
  <si>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</si>
  <si>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</si>
  <si>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</si>
  <si>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</si>
  <si>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</si>
  <si>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</si>
  <si>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</si>
  <si>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</si>
  <si>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</si>
  <si>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</si>
  <si>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</si>
  <si>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</si>
  <si>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</si>
  <si>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</si>
  <si>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</si>
  <si>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</si>
  <si>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</si>
  <si>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</si>
  <si>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</si>
  <si>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</si>
  <si>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</si>
  <si>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</si>
  <si>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</si>
  <si>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</si>
  <si>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</si>
  <si>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</si>
  <si>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</si>
  <si>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</si>
  <si>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</si>
  <si>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</si>
  <si>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</si>
  <si>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</si>
  <si>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</si>
  <si>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</si>
  <si>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</si>
  <si>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</si>
  <si>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</si>
  <si>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</si>
  <si>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</si>
  <si>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</si>
  <si>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</si>
  <si>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</si>
  <si>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</si>
  <si>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</si>
  <si>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</si>
  <si>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</si>
  <si>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</si>
  <si>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</si>
  <si>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</si>
  <si>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</si>
  <si>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</si>
  <si>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</si>
  <si>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</si>
  <si>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</si>
  <si>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</si>
  <si>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</si>
  <si>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</si>
  <si>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</si>
  <si>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</si>
  <si>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</si>
  <si>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</si>
  <si>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</si>
  <si>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</si>
  <si>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</si>
  <si>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</si>
  <si>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</si>
  <si>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</si>
  <si>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</si>
  <si>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</si>
  <si>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</si>
  <si>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</si>
  <si>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</si>
  <si>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</si>
  <si>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</si>
  <si>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</si>
  <si>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</si>
  <si>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</si>
  <si>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</si>
  <si>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</si>
  <si>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</si>
  <si>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</si>
  <si>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</si>
  <si>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</si>
  <si>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</si>
  <si>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</si>
  <si>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</si>
  <si>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</si>
  <si>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</si>
  <si>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</si>
  <si>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</si>
  <si>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</si>
  <si>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</si>
  <si>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</si>
  <si>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</si>
  <si>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</si>
  <si>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</si>
  <si>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</si>
  <si>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</si>
  <si>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</si>
  <si>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</si>
  <si>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</si>
  <si>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</si>
  <si>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</si>
  <si>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</si>
  <si>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</si>
  <si>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</si>
  <si>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</si>
  <si>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</si>
  <si>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</si>
  <si>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</si>
  <si>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</si>
  <si>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</si>
  <si>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</si>
  <si>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</si>
  <si>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</si>
  <si>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</si>
  <si>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</si>
  <si>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</si>
  <si>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</si>
  <si>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</si>
  <si>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</si>
  <si>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</si>
  <si>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</si>
  <si>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</si>
  <si>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</si>
  <si>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</si>
  <si>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</si>
  <si>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</si>
  <si>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</si>
  <si>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</si>
  <si>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</si>
  <si>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</si>
  <si>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</si>
  <si>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</si>
  <si>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</si>
  <si>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</si>
  <si>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</si>
  <si>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</si>
  <si>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</si>
  <si>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</si>
  <si>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</si>
  <si>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</si>
  <si>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</si>
  <si>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</si>
  <si>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</si>
  <si>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</si>
  <si>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</si>
  <si>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</si>
  <si>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</si>
  <si>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</si>
  <si>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</si>
  <si>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</si>
  <si>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</si>
  <si>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</si>
  <si>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</si>
  <si>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</si>
  <si>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</si>
  <si>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</si>
  <si>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</si>
  <si>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</si>
  <si>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</si>
  <si>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</si>
  <si>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</si>
  <si>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</si>
  <si>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</si>
  <si>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</si>
  <si>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</si>
  <si>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</si>
  <si>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</si>
  <si>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</si>
  <si>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</si>
  <si>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</si>
  <si>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</si>
  <si>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</si>
  <si>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</si>
  <si>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</si>
  <si>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</si>
  <si>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</si>
  <si>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</si>
  <si>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</si>
  <si>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</si>
  <si>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</si>
  <si>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</si>
  <si>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</si>
  <si>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</si>
  <si>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</si>
  <si>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</si>
  <si>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</si>
  <si>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</si>
  <si>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</si>
  <si>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</si>
  <si>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</si>
  <si>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</si>
  <si>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</si>
  <si>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</si>
  <si>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</si>
  <si>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</si>
  <si>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</si>
  <si>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</si>
  <si>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</si>
  <si>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</si>
  <si>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</si>
  <si>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</si>
  <si>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</si>
  <si>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</si>
  <si>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</si>
  <si>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</si>
  <si>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</si>
  <si>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</si>
  <si>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</si>
  <si>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</si>
  <si>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</si>
  <si>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</si>
  <si>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</si>
  <si>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</si>
  <si>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</si>
  <si>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</si>
  <si>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</si>
  <si>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</si>
  <si>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</si>
  <si>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</si>
  <si>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</si>
  <si>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</si>
  <si>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</si>
  <si>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</si>
  <si>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</si>
  <si>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</si>
  <si>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</si>
  <si>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</si>
  <si>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</si>
  <si>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</si>
  <si>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</si>
  <si>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</si>
  <si>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</si>
  <si>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</si>
  <si>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</si>
  <si>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</si>
  <si>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</si>
  <si>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</si>
  <si>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</si>
  <si>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</si>
  <si>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</si>
  <si>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</si>
  <si>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</si>
  <si>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</si>
  <si>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</si>
  <si>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</si>
  <si>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</si>
  <si>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</si>
  <si>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</si>
  <si>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</si>
  <si>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</si>
  <si>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</si>
  <si>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</si>
  <si>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</si>
  <si>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</si>
  <si>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</si>
  <si>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</si>
  <si>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</si>
  <si>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</si>
  <si>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</si>
  <si>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</si>
  <si>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</si>
  <si>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</si>
  <si>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</si>
  <si>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</si>
  <si>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</si>
  <si>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</si>
  <si>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</si>
  <si>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</si>
  <si>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</si>
  <si>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</si>
  <si>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</si>
  <si>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</si>
  <si>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</si>
  <si>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</si>
  <si>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</si>
  <si>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</si>
  <si>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</si>
  <si>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</si>
  <si>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</si>
  <si>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</si>
  <si>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</si>
  <si>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</si>
  <si>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</si>
  <si>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</si>
  <si>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</si>
  <si>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</si>
  <si>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</si>
  <si>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</si>
  <si>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</si>
  <si>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</si>
  <si>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</si>
  <si>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</si>
  <si>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</si>
  <si>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</si>
  <si>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</si>
  <si>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</si>
  <si>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</si>
  <si>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</si>
  <si>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</si>
  <si>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</si>
  <si>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</si>
  <si>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</si>
  <si>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</si>
  <si>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</si>
  <si>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</si>
  <si>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</si>
  <si>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</si>
  <si>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</si>
  <si>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</si>
  <si>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</si>
  <si>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</si>
  <si>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</si>
  <si>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</si>
  <si>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</si>
  <si>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</si>
  <si>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</si>
  <si>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</si>
  <si>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</si>
  <si>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</si>
  <si>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</si>
  <si>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</si>
  <si>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</si>
  <si>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</si>
  <si>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</si>
  <si>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</si>
  <si>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</si>
  <si>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</si>
  <si>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</si>
  <si>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</si>
  <si>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</si>
  <si>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</si>
  <si>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</si>
  <si>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</si>
  <si>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</si>
  <si>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</si>
  <si>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</si>
  <si>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</si>
  <si>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</si>
  <si>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</si>
  <si>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</si>
  <si>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</si>
  <si>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</si>
  <si>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</si>
  <si>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</si>
  <si>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</si>
  <si>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</si>
  <si>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</si>
  <si>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</si>
  <si>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</si>
  <si>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</si>
  <si>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</si>
  <si>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</si>
  <si>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</si>
  <si>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</si>
  <si>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</si>
  <si>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</si>
  <si>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</si>
  <si>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</si>
  <si>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</si>
  <si>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</si>
  <si>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</si>
  <si>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</si>
  <si>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</si>
  <si>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</si>
  <si>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</si>
  <si>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</si>
  <si>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</si>
  <si>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</si>
  <si>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</si>
  <si>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</si>
  <si>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</si>
  <si>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</si>
  <si>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</si>
  <si>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</si>
  <si>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</si>
  <si>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</si>
  <si>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</si>
  <si>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</si>
  <si>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</si>
  <si>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</si>
  <si>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</si>
  <si>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</si>
  <si>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</si>
  <si>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</si>
  <si>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</si>
  <si>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</si>
  <si>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</si>
  <si>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</si>
  <si>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</si>
  <si>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</si>
  <si>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</si>
  <si>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</si>
  <si>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</si>
  <si>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</si>
  <si>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</si>
  <si>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</si>
  <si>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</si>
  <si>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</si>
  <si>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</si>
  <si>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</si>
  <si>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</si>
  <si>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</si>
  <si>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</si>
  <si>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</si>
  <si>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</si>
  <si>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</si>
  <si>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</si>
  <si>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</si>
  <si>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</si>
  <si>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</si>
  <si>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</si>
  <si>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</si>
  <si>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</si>
  <si>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</si>
  <si>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</si>
  <si>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</si>
  <si>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</si>
  <si>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</si>
  <si>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</si>
  <si>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</si>
  <si>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</si>
  <si>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</si>
  <si>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</si>
  <si>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</si>
  <si>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</si>
  <si>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</si>
  <si>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</si>
  <si>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</si>
  <si>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</si>
  <si>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</si>
  <si>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</si>
  <si>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</si>
  <si>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</si>
  <si>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</si>
  <si>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</si>
  <si>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</si>
  <si>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</si>
  <si>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</si>
  <si>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</si>
  <si>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</si>
  <si>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</si>
  <si>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</si>
  <si>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</si>
  <si>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</si>
  <si>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</si>
  <si>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</si>
  <si>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</si>
  <si>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</si>
  <si>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</si>
  <si>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</si>
  <si>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</si>
  <si>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</si>
  <si>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</si>
  <si>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</si>
  <si>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</si>
  <si>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</si>
  <si>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</si>
  <si>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</si>
  <si>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</si>
  <si>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</si>
  <si>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</si>
  <si>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</si>
  <si>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</si>
  <si>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</si>
  <si>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</si>
  <si>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</si>
  <si>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</si>
  <si>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</si>
  <si>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</si>
  <si>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</si>
  <si>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</si>
  <si>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</si>
  <si>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</si>
  <si>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</si>
  <si>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</si>
  <si>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</si>
  <si>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</si>
  <si>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</si>
  <si>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</si>
  <si>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</si>
  <si>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</si>
  <si>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</si>
  <si>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</si>
  <si>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</si>
  <si>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</si>
  <si>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</si>
  <si>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</si>
  <si>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</si>
  <si>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</si>
  <si>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</si>
  <si>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</si>
  <si>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</si>
  <si>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</si>
  <si>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</si>
  <si>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</si>
  <si>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</si>
  <si>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</si>
  <si>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</si>
  <si>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</si>
  <si>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</si>
  <si>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</si>
  <si>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</si>
  <si>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</si>
  <si>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</si>
  <si>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</si>
  <si>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</si>
  <si>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</si>
  <si>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</si>
  <si>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</si>
  <si>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</si>
  <si>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</si>
  <si>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</si>
  <si>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</si>
  <si>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</si>
  <si>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</si>
  <si>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</si>
  <si>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</si>
  <si>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</si>
  <si>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</si>
  <si>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</si>
  <si>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</si>
  <si>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</si>
  <si>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</si>
  <si>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</si>
  <si>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</si>
  <si>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</si>
  <si>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</si>
  <si>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</si>
  <si>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</si>
  <si>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</si>
  <si>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</si>
  <si>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</si>
  <si>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</si>
  <si>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</si>
  <si>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</si>
  <si>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</si>
  <si>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</si>
  <si>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</si>
  <si>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</si>
  <si>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</si>
  <si>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</si>
  <si>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</si>
  <si>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</si>
  <si>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</si>
  <si>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</si>
  <si>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</si>
  <si>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</si>
  <si>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</si>
  <si>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</si>
  <si>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</si>
  <si>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</si>
  <si>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</si>
  <si>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</si>
  <si>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</si>
  <si>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</si>
  <si>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</si>
  <si>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</si>
  <si>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</si>
  <si>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</si>
  <si>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</si>
  <si>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</si>
  <si>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</si>
  <si>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</si>
  <si>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</si>
  <si>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</si>
  <si>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</si>
  <si>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</si>
  <si>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</si>
  <si>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</si>
  <si>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</si>
  <si>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</si>
  <si>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</si>
  <si>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</si>
  <si>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</si>
  <si>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</si>
  <si>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</si>
  <si>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</si>
  <si>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</si>
  <si>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</si>
  <si>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</si>
  <si>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</si>
  <si>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</si>
  <si>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</si>
  <si>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</si>
  <si>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</si>
  <si>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</si>
  <si>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</si>
  <si>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</si>
  <si>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</si>
  <si>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</si>
  <si>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</si>
  <si>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</si>
  <si>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</si>
  <si>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</si>
  <si>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</si>
  <si>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</si>
  <si>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</si>
  <si>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</si>
  <si>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</si>
  <si>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</si>
  <si>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</si>
  <si>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</si>
  <si>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</si>
  <si>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</si>
  <si>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</si>
  <si>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</si>
  <si>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</si>
  <si>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</si>
  <si>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</si>
  <si>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</si>
  <si>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</si>
  <si>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</si>
  <si>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</si>
  <si>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</si>
  <si>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</si>
  <si>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</si>
  <si>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</si>
  <si>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</si>
  <si>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</si>
  <si>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</si>
  <si>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</si>
  <si>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</si>
  <si>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</si>
  <si>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</si>
  <si>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</si>
  <si>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</si>
  <si>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</si>
  <si>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</si>
  <si>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</si>
  <si>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</si>
  <si>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</si>
  <si>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</si>
  <si>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</si>
  <si>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</si>
  <si>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</si>
  <si>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</si>
  <si>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</si>
  <si>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</si>
  <si>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</si>
  <si>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</si>
  <si>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</si>
  <si>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</si>
  <si>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</si>
  <si>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</si>
  <si>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</si>
  <si>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</si>
  <si>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</si>
  <si>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</si>
  <si>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</si>
  <si>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</si>
  <si>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</si>
  <si>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</si>
  <si>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</si>
  <si>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</si>
  <si>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</si>
  <si>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</si>
  <si>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</si>
  <si>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</si>
  <si>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</si>
  <si>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</si>
  <si>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</si>
  <si>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</si>
  <si>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</si>
  <si>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</si>
  <si>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</si>
  <si>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</si>
  <si>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</si>
  <si>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</si>
  <si>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</si>
  <si>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</si>
  <si>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</si>
  <si>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</si>
  <si>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</si>
  <si>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</si>
  <si>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</si>
  <si>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</si>
  <si>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</si>
  <si>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</si>
  <si>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</si>
  <si>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</si>
  <si>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</si>
  <si>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</si>
  <si>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</si>
  <si>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</si>
  <si>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</si>
  <si>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</si>
  <si>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</si>
  <si>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</si>
  <si>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</si>
  <si>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</si>
  <si>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</si>
  <si>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</si>
  <si>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</si>
  <si>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</si>
  <si>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</si>
  <si>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</si>
  <si>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</si>
  <si>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</si>
  <si>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</si>
  <si>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</si>
  <si>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</si>
  <si>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</si>
  <si>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</si>
  <si>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</si>
  <si>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</si>
  <si>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</si>
  <si>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</si>
  <si>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</si>
  <si>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</si>
  <si>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</si>
  <si>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</si>
  <si>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</si>
  <si>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</si>
  <si>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</si>
  <si>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</si>
  <si>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</si>
  <si>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</si>
  <si>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</si>
  <si>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</si>
  <si>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</si>
  <si>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</si>
  <si>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</si>
  <si>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</si>
  <si>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</si>
  <si>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</si>
  <si>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</si>
  <si>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</si>
  <si>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</si>
  <si>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</si>
  <si>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</si>
  <si>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</si>
  <si>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</si>
  <si>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</si>
  <si>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</si>
  <si>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</si>
  <si>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</si>
  <si>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</si>
  <si>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</si>
  <si>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</si>
  <si>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</si>
  <si>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</si>
  <si>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</si>
  <si>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</si>
  <si>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</si>
  <si>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</si>
  <si>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</si>
  <si>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</si>
  <si>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</si>
  <si>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</si>
  <si>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</si>
  <si>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</si>
  <si>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</si>
  <si>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</si>
  <si>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</si>
  <si>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</si>
  <si>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</si>
  <si>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</si>
  <si>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</si>
  <si>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</si>
  <si>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</si>
  <si>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</si>
  <si>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</si>
  <si>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</si>
  <si>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</si>
  <si>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</si>
  <si>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</si>
  <si>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</si>
  <si>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</si>
  <si>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</si>
  <si>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</si>
  <si>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</si>
  <si>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</si>
  <si>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</si>
  <si>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</si>
  <si>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</si>
  <si>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</si>
  <si>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</si>
  <si>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</si>
  <si>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</si>
  <si>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</si>
  <si>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</si>
  <si>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</si>
  <si>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</si>
  <si>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</si>
  <si>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</si>
  <si>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</si>
  <si>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</si>
  <si>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</si>
  <si>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</si>
  <si>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</si>
  <si>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</si>
  <si>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</si>
  <si>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</si>
  <si>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</si>
  <si>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</si>
  <si>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</si>
  <si>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</si>
  <si>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</si>
  <si>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</si>
  <si>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</si>
  <si>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</si>
  <si>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</si>
  <si>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</si>
  <si>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</si>
  <si>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</si>
  <si>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</si>
  <si>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</si>
  <si>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</si>
  <si>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</si>
  <si>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</si>
  <si>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</si>
  <si>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</si>
  <si>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</si>
  <si>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</si>
  <si>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</si>
  <si>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</si>
  <si>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</si>
  <si>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</si>
  <si>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</si>
  <si>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</si>
  <si>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</si>
  <si>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</si>
  <si>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</si>
  <si>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</si>
  <si>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</si>
  <si>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</si>
  <si>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</si>
  <si>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</si>
  <si>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</si>
  <si>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</si>
  <si>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</si>
  <si>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</si>
  <si>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</si>
  <si>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</si>
  <si>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</si>
  <si>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</si>
  <si>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</si>
  <si>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</si>
  <si>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</si>
  <si>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</si>
  <si>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</si>
  <si>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</si>
  <si>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</si>
  <si>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</si>
  <si>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</si>
  <si>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</si>
  <si>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</si>
  <si>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</si>
  <si>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</si>
  <si>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</si>
  <si>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</si>
  <si>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</si>
  <si>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</si>
  <si>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</si>
  <si>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</si>
  <si>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</si>
  <si>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</si>
  <si>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</si>
  <si>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</si>
  <si>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</si>
  <si>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</si>
  <si>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</si>
  <si>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</si>
  <si>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</si>
  <si>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</si>
  <si>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</si>
  <si>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</si>
  <si>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</si>
  <si>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</si>
  <si>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</si>
  <si>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</si>
  <si>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</si>
  <si>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</si>
  <si>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</si>
  <si>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</si>
  <si>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</si>
  <si>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</si>
  <si>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</si>
  <si>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</si>
  <si>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</si>
  <si>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</si>
  <si>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</si>
  <si>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</si>
  <si>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</si>
  <si>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</si>
  <si>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</si>
  <si>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</si>
  <si>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</si>
  <si>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</si>
  <si>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</si>
  <si>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</si>
  <si>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</si>
  <si>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</si>
  <si>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</si>
  <si>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</si>
  <si>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</si>
  <si>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</si>
  <si>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</si>
  <si>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</si>
  <si>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</si>
  <si>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</si>
  <si>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</si>
  <si>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</si>
  <si>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</si>
  <si>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</si>
  <si>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</si>
  <si>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</si>
  <si>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</si>
  <si>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</si>
  <si>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</si>
  <si>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</si>
  <si>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</si>
  <si>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</si>
  <si>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</si>
  <si>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</si>
  <si>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</si>
  <si>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</si>
  <si>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</si>
  <si>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</si>
  <si>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</si>
  <si>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</si>
  <si>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</si>
  <si>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</si>
  <si>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</si>
  <si>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</si>
  <si>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</si>
  <si>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</si>
  <si>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</si>
  <si>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</si>
  <si>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</si>
  <si>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</si>
  <si>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</si>
  <si>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</si>
  <si>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</si>
  <si>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</si>
  <si>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</si>
  <si>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</si>
  <si>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</si>
  <si>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</si>
  <si>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</si>
  <si>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</si>
  <si>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</si>
  <si>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</si>
  <si>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</si>
  <si>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</si>
  <si>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</si>
  <si>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</si>
  <si>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</si>
  <si>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</si>
  <si>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</si>
  <si>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</si>
  <si>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</si>
  <si>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</si>
  <si>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</si>
  <si>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</si>
  <si>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</si>
  <si>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</si>
  <si>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</si>
  <si>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</si>
  <si>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</si>
  <si>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</si>
  <si>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</si>
  <si>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</si>
  <si>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</si>
  <si>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</si>
  <si>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</si>
  <si>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</si>
  <si>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</si>
  <si>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</si>
  <si>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</si>
  <si>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</si>
  <si>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</si>
  <si>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</si>
  <si>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</si>
  <si>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</si>
  <si>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</si>
  <si>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</si>
  <si>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</si>
  <si>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</si>
  <si>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</si>
  <si>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</si>
  <si>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</si>
  <si>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</si>
  <si>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</si>
  <si>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</si>
  <si>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</si>
  <si>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</si>
  <si>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</si>
  <si>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</si>
  <si>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</si>
  <si>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</si>
  <si>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</si>
  <si>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</si>
  <si>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</si>
  <si>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</si>
  <si>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</si>
  <si>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</si>
  <si>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</si>
  <si>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</si>
  <si>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</si>
  <si>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</si>
  <si>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</si>
  <si>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</si>
  <si>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</si>
  <si>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</si>
  <si>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</si>
  <si>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</si>
  <si>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</si>
  <si>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</si>
  <si>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</si>
  <si>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</si>
  <si>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</si>
  <si>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</si>
  <si>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</si>
  <si>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</si>
  <si>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</si>
  <si>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</si>
  <si>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</si>
  <si>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</si>
  <si>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</si>
  <si>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</si>
  <si>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</si>
  <si>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</si>
  <si>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</si>
  <si>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</si>
  <si>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</si>
  <si>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</si>
  <si>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</si>
  <si>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</si>
  <si>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</si>
  <si>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</si>
  <si>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</si>
  <si>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</si>
  <si>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</si>
  <si>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</si>
  <si>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</si>
  <si>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</si>
  <si>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</si>
  <si>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</si>
  <si>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</si>
  <si>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</si>
  <si>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</si>
  <si>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</si>
  <si>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</si>
  <si>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</si>
  <si>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</si>
  <si>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</si>
  <si>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</si>
  <si>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</si>
  <si>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</si>
  <si>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</si>
  <si>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</si>
  <si>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</si>
  <si>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</si>
  <si>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</si>
  <si>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</si>
  <si>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</si>
  <si>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</si>
  <si>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</si>
  <si>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</si>
  <si>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</si>
  <si>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</si>
  <si>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</si>
  <si>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</si>
  <si>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</si>
  <si>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</si>
  <si>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</si>
  <si>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</si>
  <si>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</si>
  <si>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</si>
  <si>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</si>
  <si>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</si>
  <si>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</si>
  <si>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</si>
  <si>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</si>
  <si>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</si>
  <si>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</si>
  <si>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</si>
  <si>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</si>
  <si>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</si>
  <si>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</si>
  <si>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</si>
  <si>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</si>
  <si>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</si>
  <si>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</si>
  <si>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</si>
  <si>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</si>
  <si>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</si>
  <si>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</si>
  <si>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</si>
  <si>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</si>
  <si>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</si>
  <si>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</si>
  <si>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</si>
  <si>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</si>
  <si>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</si>
  <si>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</si>
  <si>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</si>
  <si>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</si>
  <si>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</si>
  <si>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</si>
  <si>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</si>
  <si>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</si>
  <si>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</si>
  <si>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</si>
  <si>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</si>
  <si>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</si>
  <si>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</si>
  <si>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</si>
  <si>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</si>
  <si>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</si>
  <si>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</si>
  <si>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</si>
  <si>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</si>
  <si>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</si>
  <si>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</si>
  <si>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</si>
  <si>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</si>
  <si>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</si>
  <si>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</si>
  <si>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</si>
  <si>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</si>
  <si>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</si>
  <si>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</si>
  <si>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</si>
  <si>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</si>
  <si>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</si>
  <si>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</si>
  <si>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</si>
  <si>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</si>
  <si>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</si>
  <si>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</si>
  <si>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</si>
  <si>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</si>
  <si>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</si>
  <si>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</si>
  <si>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</si>
  <si>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</si>
  <si>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</si>
  <si>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</si>
  <si>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</si>
  <si>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</si>
  <si>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</si>
  <si>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</si>
  <si>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</si>
  <si>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</si>
  <si>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</si>
  <si>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</si>
  <si>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</si>
  <si>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</si>
  <si>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</si>
  <si>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</si>
  <si>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</si>
  <si>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</si>
  <si>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</si>
  <si>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</si>
  <si>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</si>
  <si>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</si>
  <si>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</si>
  <si>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</si>
  <si>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</si>
  <si>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</si>
  <si>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</si>
  <si>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</si>
  <si>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</si>
  <si>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</si>
  <si>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</si>
  <si>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</si>
  <si>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</si>
  <si>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</si>
  <si>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</si>
  <si>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</si>
  <si>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</si>
  <si>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</si>
  <si>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</si>
  <si>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</si>
  <si>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</si>
  <si>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</si>
  <si>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</si>
  <si>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</si>
  <si>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</si>
  <si>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</si>
  <si>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</si>
  <si>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</si>
  <si>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</si>
  <si>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</si>
  <si>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</si>
  <si>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</si>
  <si>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</si>
  <si>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</si>
  <si>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</si>
  <si>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</si>
  <si>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</si>
  <si>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</si>
  <si>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</si>
  <si>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</si>
  <si>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</si>
  <si>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</si>
  <si>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</si>
  <si>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</si>
  <si>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</si>
  <si>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</si>
  <si>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</si>
  <si>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</si>
  <si>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</si>
  <si>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</si>
  <si>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</si>
  <si>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</si>
  <si>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</si>
  <si>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</si>
  <si>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</si>
  <si>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</si>
  <si>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</si>
  <si>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</si>
  <si>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</si>
  <si>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</si>
  <si>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</si>
  <si>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</si>
  <si>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</si>
  <si>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</si>
  <si>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</si>
  <si>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</si>
  <si>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</si>
  <si>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</si>
  <si>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</si>
  <si>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</si>
  <si>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</si>
  <si>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</si>
  <si>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</si>
  <si>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</si>
  <si>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</si>
  <si>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</si>
  <si>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</si>
  <si>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</si>
  <si>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</si>
  <si>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</si>
  <si>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</si>
  <si>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</si>
  <si>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</si>
  <si>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</si>
  <si>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</si>
  <si>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</si>
  <si>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</si>
  <si>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</si>
  <si>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</si>
  <si>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</si>
  <si>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</si>
  <si>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</si>
  <si>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</si>
  <si>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</si>
  <si>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</si>
  <si>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</si>
  <si>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</si>
  <si>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</si>
  <si>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</si>
  <si>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</si>
  <si>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</si>
  <si>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</si>
  <si>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</si>
  <si>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</si>
  <si>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</si>
  <si>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</si>
  <si>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</si>
  <si>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</si>
  <si>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</si>
  <si>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</si>
  <si>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</si>
  <si>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</si>
  <si>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</si>
  <si>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</si>
  <si>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</si>
  <si>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</si>
  <si>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</si>
  <si>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</si>
  <si>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</si>
  <si>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</si>
  <si>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</si>
  <si>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</si>
  <si>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</si>
  <si>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</si>
  <si>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</si>
  <si>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</si>
  <si>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</si>
  <si>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</si>
  <si>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</si>
  <si>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</si>
  <si>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</si>
  <si>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</si>
  <si>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</si>
  <si>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</si>
  <si>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</si>
  <si>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</si>
  <si>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</si>
  <si>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</si>
  <si>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</si>
  <si>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</si>
  <si>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</si>
  <si>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</si>
  <si>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</si>
  <si>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</si>
  <si>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</si>
  <si>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</si>
  <si>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</si>
  <si>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</si>
  <si>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</si>
  <si>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</si>
  <si>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</si>
  <si>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</si>
  <si>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</si>
  <si>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</si>
  <si>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</si>
  <si>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</si>
  <si>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</si>
  <si>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</si>
  <si>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</si>
  <si>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</si>
  <si>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</si>
  <si>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</si>
  <si>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</si>
  <si>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</si>
  <si>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</si>
  <si>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</si>
  <si>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</si>
  <si>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</si>
  <si>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</si>
  <si>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</si>
  <si>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</si>
  <si>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</si>
  <si>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</si>
  <si>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</si>
  <si>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</si>
  <si>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</si>
  <si>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</si>
  <si>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</si>
  <si>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</si>
  <si>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</si>
  <si>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</si>
  <si>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</si>
  <si>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</si>
  <si>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</si>
  <si>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</si>
  <si>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</si>
  <si>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</si>
  <si>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</si>
  <si>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</si>
  <si>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</si>
  <si>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</si>
  <si>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</si>
  <si>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</si>
  <si>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</si>
  <si>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</si>
  <si>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</si>
  <si>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</si>
  <si>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</si>
  <si>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</si>
  <si>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</si>
  <si>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</si>
  <si>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</si>
  <si>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</si>
  <si>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</si>
  <si>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</si>
  <si>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</si>
  <si>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</si>
  <si>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</si>
  <si>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</si>
  <si>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</si>
  <si>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</si>
  <si>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</si>
  <si>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</si>
  <si>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</si>
  <si>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</si>
  <si>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</si>
  <si>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</si>
  <si>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</si>
  <si>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</si>
  <si>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</si>
  <si>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</si>
  <si>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</si>
  <si>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</si>
  <si>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</si>
  <si>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</si>
  <si>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</si>
  <si>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</si>
  <si>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</si>
  <si>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</si>
  <si>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</si>
  <si>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</si>
  <si>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</si>
  <si>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</si>
  <si>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</si>
  <si>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</si>
  <si>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</si>
  <si>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</si>
  <si>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</si>
  <si>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</si>
  <si>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</si>
  <si>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</si>
  <si>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</si>
  <si>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</si>
  <si>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</si>
  <si>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</si>
  <si>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</si>
  <si>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</si>
  <si>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</si>
  <si>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</si>
  <si>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</si>
  <si>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</si>
  <si>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</si>
  <si>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</si>
  <si>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</si>
  <si>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</si>
  <si>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</si>
  <si>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</si>
  <si>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</si>
  <si>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</si>
  <si>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</si>
  <si>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</si>
  <si>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</si>
  <si>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</si>
  <si>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</si>
  <si>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</si>
  <si>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</si>
  <si>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</si>
  <si>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</si>
  <si>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</si>
  <si>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</si>
  <si>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</si>
  <si>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</si>
  <si>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</si>
  <si>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</si>
  <si>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</si>
  <si>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</si>
  <si>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</si>
  <si>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</si>
  <si>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</si>
  <si>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</si>
  <si>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</si>
  <si>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</si>
  <si>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</si>
  <si>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</si>
  <si>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</si>
  <si>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</si>
  <si>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</si>
  <si>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</si>
  <si>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</si>
  <si>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</si>
  <si>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</si>
  <si>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</si>
  <si>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</si>
  <si>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</si>
  <si>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</si>
  <si>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</si>
  <si>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</si>
  <si>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</si>
  <si>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</si>
  <si>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</si>
  <si>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</si>
  <si>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</si>
  <si>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</si>
  <si>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</si>
  <si>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</si>
  <si>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</si>
  <si>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</si>
  <si>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</si>
  <si>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</si>
  <si>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</si>
  <si>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</si>
  <si>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</si>
  <si>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</si>
  <si>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</si>
  <si>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</si>
  <si>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</si>
  <si>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</si>
  <si>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</si>
  <si>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</si>
  <si>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</si>
  <si>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</si>
  <si>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</si>
  <si>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</si>
  <si>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</si>
  <si>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</si>
  <si>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</si>
  <si>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</si>
  <si>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</si>
  <si>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</si>
  <si>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</si>
  <si>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</si>
  <si>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</si>
  <si>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</si>
  <si>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</si>
  <si>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</si>
  <si>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</si>
  <si>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</si>
  <si>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</si>
  <si>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</si>
  <si>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</si>
  <si>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</si>
  <si>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</si>
  <si>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</si>
  <si>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</si>
  <si>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</si>
  <si>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</si>
  <si>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</si>
  <si>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</si>
  <si>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</si>
  <si>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</si>
  <si>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</si>
  <si>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</si>
  <si>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</si>
  <si>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</si>
  <si>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</si>
  <si>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</si>
  <si>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</si>
  <si>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</si>
  <si>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</si>
  <si>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</si>
  <si>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</si>
  <si>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</si>
  <si>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</si>
  <si>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</si>
  <si>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</si>
  <si>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</si>
  <si>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</si>
  <si>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</si>
  <si>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</si>
  <si>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</si>
  <si>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</si>
  <si>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</si>
  <si>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</si>
  <si>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</si>
  <si>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</si>
  <si>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</si>
  <si>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</si>
  <si>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</si>
  <si>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</si>
  <si>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</si>
  <si>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</si>
  <si>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</si>
  <si>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</si>
  <si>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</si>
  <si>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</si>
  <si>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</si>
  <si>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</si>
  <si>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</si>
  <si>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</si>
  <si>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</si>
  <si>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</si>
  <si>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</si>
  <si>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</si>
  <si>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</si>
  <si>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</si>
  <si>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</si>
  <si>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</si>
  <si>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</si>
  <si>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</si>
  <si>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</si>
  <si>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</si>
  <si>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</si>
  <si>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</si>
  <si>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</si>
  <si>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</si>
  <si>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</si>
  <si>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</si>
  <si>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</si>
  <si>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</si>
  <si>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</si>
  <si>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</si>
  <si>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</si>
  <si>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</si>
  <si>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</si>
  <si>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</si>
  <si>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</si>
  <si>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</si>
  <si>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</si>
  <si>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</si>
  <si>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</si>
  <si>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</si>
  <si>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</si>
  <si>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</si>
  <si>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</si>
  <si>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</si>
  <si>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</si>
  <si>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</si>
  <si>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</si>
  <si>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</si>
  <si>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</si>
  <si>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</si>
  <si>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</si>
  <si>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</si>
  <si>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</si>
  <si>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</si>
  <si>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</si>
  <si>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</si>
  <si>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</si>
  <si>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</si>
  <si>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</si>
  <si>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</si>
  <si>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</si>
  <si>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</si>
  <si>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</si>
  <si>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</si>
  <si>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</si>
  <si>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</si>
  <si>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</si>
  <si>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</si>
  <si>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</si>
  <si>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</si>
  <si>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</si>
  <si>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</si>
  <si>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</si>
  <si>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</si>
  <si>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</si>
  <si>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</si>
  <si>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</si>
  <si>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</si>
  <si>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</si>
  <si>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</si>
  <si>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</si>
  <si>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</si>
  <si>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</si>
  <si>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</si>
  <si>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</si>
  <si>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</si>
  <si>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</si>
  <si>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</si>
  <si>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</si>
  <si>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</si>
  <si>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</si>
  <si>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</si>
  <si>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</si>
  <si>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</si>
  <si>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</si>
  <si>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</si>
  <si>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</si>
  <si>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</si>
  <si>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</si>
  <si>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</si>
  <si>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</si>
  <si>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</si>
  <si>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</si>
  <si>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</si>
  <si>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</si>
  <si>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</si>
  <si>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</si>
  <si>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</si>
  <si>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</si>
  <si>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</si>
  <si>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</si>
  <si>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</si>
  <si>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</si>
  <si>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</si>
  <si>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</si>
  <si>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</si>
  <si>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</si>
  <si>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</si>
  <si>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</si>
  <si>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</si>
  <si>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</si>
  <si>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</si>
  <si>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</si>
  <si>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</si>
  <si>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</si>
  <si>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</si>
  <si>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</si>
  <si>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</si>
  <si>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</si>
  <si>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</si>
  <si>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</si>
  <si>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</si>
  <si>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</si>
  <si>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</si>
  <si>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</si>
  <si>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</si>
  <si>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</si>
  <si>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</si>
  <si>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</si>
  <si>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</si>
  <si>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</si>
  <si>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</si>
  <si>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</si>
  <si>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</si>
  <si>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</si>
  <si>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</si>
  <si>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</si>
  <si>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</si>
  <si>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</si>
  <si>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</si>
  <si>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</si>
  <si>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</si>
  <si>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</si>
  <si>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</si>
  <si>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</si>
  <si>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</si>
  <si>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</si>
  <si>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</si>
  <si>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</si>
  <si>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</si>
  <si>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</si>
  <si>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</si>
  <si>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</si>
  <si>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</si>
  <si>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</si>
  <si>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</si>
  <si>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</si>
  <si>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</si>
  <si>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</si>
  <si>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</si>
  <si>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</si>
  <si>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</si>
  <si>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</si>
  <si>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</si>
  <si>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</si>
  <si>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</si>
  <si>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</si>
  <si>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</si>
  <si>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</si>
  <si>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</si>
  <si>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</si>
  <si>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</si>
  <si>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</si>
  <si>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</si>
  <si>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</si>
  <si>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</si>
  <si>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</si>
  <si>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</si>
  <si>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</si>
  <si>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</si>
  <si>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</si>
  <si>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</si>
  <si>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</si>
  <si>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</si>
  <si>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</si>
  <si>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</si>
  <si>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</si>
  <si>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</si>
  <si>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</si>
  <si>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</si>
  <si>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</si>
  <si>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</si>
  <si>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</si>
  <si>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</si>
  <si>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</si>
  <si>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</si>
  <si>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</si>
  <si>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</si>
  <si>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</si>
  <si>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</si>
  <si>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</si>
  <si>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</si>
  <si>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</si>
  <si>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</si>
  <si>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</si>
  <si>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</si>
  <si>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</si>
  <si>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</si>
  <si>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</si>
  <si>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</si>
  <si>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</si>
  <si>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</si>
  <si>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</si>
  <si>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</si>
  <si>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</si>
  <si>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</si>
  <si>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</si>
  <si>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</si>
  <si>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</si>
  <si>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</si>
  <si>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</si>
  <si>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</si>
  <si>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</si>
  <si>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</si>
  <si>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</si>
  <si>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</si>
  <si>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</si>
  <si>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</si>
  <si>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</si>
  <si>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</si>
  <si>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</si>
  <si>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</si>
  <si>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</si>
  <si>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</si>
  <si>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</si>
  <si>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</si>
  <si>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</si>
  <si>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</si>
  <si>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</si>
  <si>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</si>
  <si>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</si>
  <si>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</si>
  <si>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</si>
  <si>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</si>
  <si>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</si>
  <si>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</si>
  <si>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</si>
  <si>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</si>
  <si>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</si>
  <si>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</si>
  <si>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</si>
  <si>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</si>
  <si>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</si>
  <si>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</si>
  <si>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</si>
  <si>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</si>
  <si>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</si>
  <si>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</si>
  <si>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</si>
  <si>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</si>
  <si>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</si>
  <si>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</si>
  <si>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</si>
  <si>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</si>
  <si>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</si>
  <si>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</si>
  <si>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</si>
  <si>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</si>
  <si>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</si>
  <si>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</si>
  <si>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</si>
  <si>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</si>
  <si>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</si>
  <si>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</si>
  <si>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</si>
  <si>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</si>
  <si>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</si>
  <si>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</si>
  <si>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</si>
  <si>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</si>
  <si>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</si>
  <si>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</si>
  <si>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</si>
  <si>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</si>
  <si>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</si>
  <si>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</si>
  <si>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</si>
  <si>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</si>
  <si>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</si>
  <si>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</si>
  <si>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</si>
  <si>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</si>
  <si>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</si>
  <si>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</si>
  <si>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</si>
  <si>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</si>
  <si>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</si>
  <si>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</si>
  <si>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</si>
  <si>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</si>
  <si>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</si>
  <si>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</si>
  <si>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</si>
  <si>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</si>
  <si>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</si>
  <si>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</si>
  <si>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</si>
  <si>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</si>
  <si>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</si>
  <si>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</si>
  <si>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</si>
  <si>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</si>
  <si>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</si>
  <si>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</si>
  <si>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</si>
  <si>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</si>
  <si>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</si>
  <si>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</si>
  <si>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</si>
  <si>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</si>
  <si>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</si>
  <si>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</si>
  <si>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</si>
  <si>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</si>
  <si>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</si>
  <si>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</si>
  <si>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</si>
  <si>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</si>
  <si>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</si>
  <si>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</si>
  <si>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</si>
  <si>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</si>
  <si>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</si>
  <si>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</si>
  <si>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</si>
  <si>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</si>
  <si>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</si>
  <si>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</si>
  <si>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</si>
  <si>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</si>
  <si>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</si>
  <si>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</si>
  <si>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</si>
  <si>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</si>
  <si>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</si>
  <si>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</si>
  <si>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</si>
  <si>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</si>
  <si>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</si>
  <si>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</si>
  <si>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</si>
  <si>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</si>
  <si>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</si>
  <si>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</si>
  <si>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</si>
  <si>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</si>
  <si>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</si>
  <si>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</si>
  <si>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</si>
  <si>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</si>
  <si>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</si>
  <si>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</si>
  <si>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</si>
  <si>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</si>
  <si>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</si>
  <si>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</si>
  <si>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</si>
  <si>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</si>
  <si>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</si>
  <si>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</si>
  <si>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</si>
  <si>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</si>
  <si>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</si>
  <si>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</si>
  <si>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</si>
  <si>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</si>
  <si>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</si>
  <si>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</si>
  <si>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</si>
  <si>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</si>
  <si>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</si>
  <si>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</si>
  <si>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</si>
  <si>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</si>
  <si>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</si>
  <si>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</si>
  <si>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</si>
  <si>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</si>
  <si>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</si>
  <si>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</si>
  <si>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</si>
  <si>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</si>
  <si>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</si>
  <si>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</si>
  <si>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</si>
  <si>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</si>
  <si>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</si>
  <si>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</si>
  <si>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</si>
  <si>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</si>
  <si>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</si>
  <si>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</si>
  <si>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</si>
  <si>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</si>
  <si>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</si>
  <si>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</si>
  <si>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</si>
  <si>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</si>
  <si>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</si>
  <si>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</si>
  <si>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</si>
  <si>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</si>
  <si>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</si>
  <si>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</si>
  <si>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</si>
  <si>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</si>
  <si>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</si>
  <si>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</si>
  <si>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</si>
  <si>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</si>
  <si>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</si>
  <si>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</si>
  <si>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</si>
  <si>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</si>
  <si>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</si>
  <si>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</si>
  <si>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</si>
  <si>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</si>
  <si>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</si>
  <si>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</si>
  <si>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</si>
  <si>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</si>
  <si>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</si>
  <si>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</si>
  <si>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</si>
  <si>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</si>
  <si>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</si>
  <si>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</si>
  <si>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</si>
  <si>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</si>
  <si>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</si>
  <si>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</si>
  <si>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</si>
  <si>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</si>
  <si>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</si>
  <si>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</si>
  <si>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</si>
  <si>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</si>
  <si>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</si>
  <si>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</si>
  <si>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</si>
  <si>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</si>
  <si>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</si>
  <si>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</si>
  <si>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</si>
  <si>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</si>
  <si>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</si>
  <si>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</si>
  <si>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</si>
  <si>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</si>
  <si>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</si>
  <si>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</si>
  <si>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</si>
  <si>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</si>
  <si>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</si>
  <si>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</si>
  <si>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</si>
  <si>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</si>
  <si>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</si>
  <si>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</si>
  <si>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</si>
  <si>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</si>
  <si>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</si>
  <si>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</si>
  <si>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</si>
  <si>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</si>
  <si>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</si>
  <si>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</si>
  <si>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</si>
  <si>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</si>
  <si>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</si>
  <si>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</si>
  <si>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</si>
  <si>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</si>
  <si>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</si>
  <si>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</si>
  <si>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</si>
  <si>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</si>
  <si>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</si>
  <si>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</si>
  <si>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</si>
  <si>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</si>
  <si>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</si>
  <si>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</si>
  <si>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</si>
  <si>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</si>
  <si>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</si>
  <si>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</si>
  <si>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</si>
  <si>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</si>
  <si>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</si>
  <si>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</si>
  <si>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</si>
  <si>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</si>
  <si>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</si>
  <si>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</si>
  <si>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</si>
  <si>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</si>
  <si>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</si>
  <si>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</si>
  <si>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</si>
  <si>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</si>
  <si>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</si>
  <si>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</si>
  <si>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</si>
  <si>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</si>
  <si>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</si>
  <si>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</si>
  <si>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</si>
  <si>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</si>
  <si>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</si>
  <si>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</si>
  <si>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</si>
  <si>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</si>
  <si>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</si>
  <si>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</si>
  <si>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</si>
  <si>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</si>
  <si>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</si>
  <si>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</si>
  <si>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</si>
  <si>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</si>
  <si>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</si>
  <si>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</si>
  <si>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</si>
  <si>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</si>
  <si>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</si>
  <si>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</si>
  <si>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</si>
  <si>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</si>
  <si>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</si>
  <si>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</si>
  <si>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</si>
  <si>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</si>
  <si>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</si>
  <si>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</si>
  <si>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</si>
  <si>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</si>
  <si>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</si>
  <si>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</si>
  <si>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</si>
  <si>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</si>
  <si>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</si>
  <si>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</si>
  <si>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</si>
  <si>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</si>
  <si>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</si>
  <si>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</si>
  <si>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</si>
  <si>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</si>
  <si>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</si>
  <si>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</si>
  <si>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</si>
  <si>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</si>
  <si>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</si>
  <si>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</si>
  <si>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</si>
  <si>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</si>
  <si>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</si>
  <si>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</si>
  <si>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</si>
  <si>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</si>
  <si>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</si>
  <si>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</si>
  <si>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</si>
  <si>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</si>
  <si>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</si>
  <si>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</si>
  <si>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</si>
  <si>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</si>
  <si>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</si>
  <si>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</si>
  <si>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</si>
  <si>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</si>
  <si>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</si>
  <si>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</si>
  <si>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</si>
  <si>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</si>
  <si>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</si>
  <si>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</si>
  <si>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</si>
  <si>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</si>
  <si>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</si>
  <si>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</si>
  <si>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</si>
  <si>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</si>
  <si>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</si>
  <si>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</si>
  <si>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</si>
  <si>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</si>
  <si>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</si>
  <si>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</si>
  <si>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</si>
  <si>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</si>
  <si>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</si>
  <si>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</si>
  <si>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</si>
  <si>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</si>
  <si>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</si>
  <si>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</si>
  <si>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</si>
  <si>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</si>
  <si>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</si>
  <si>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</si>
  <si>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</si>
  <si>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</si>
  <si>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</si>
  <si>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</si>
  <si>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</si>
  <si>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</si>
  <si>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</si>
  <si>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</si>
  <si>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</si>
  <si>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</si>
  <si>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</si>
  <si>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</si>
  <si>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</si>
  <si>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</si>
  <si>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</si>
  <si>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</si>
  <si>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</si>
  <si>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</si>
  <si>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</si>
  <si>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</si>
  <si>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</si>
  <si>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</si>
  <si>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</si>
  <si>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</si>
  <si>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</si>
  <si>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</si>
  <si>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</si>
  <si>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</si>
  <si>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</si>
  <si>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</si>
  <si>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</si>
  <si>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</si>
  <si>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</si>
  <si>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</si>
  <si>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</si>
  <si>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</si>
  <si>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</si>
  <si>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</si>
  <si>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</si>
  <si>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</si>
  <si>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</si>
  <si>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</si>
  <si>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</si>
  <si>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</si>
  <si>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</si>
  <si>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</si>
  <si>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</si>
  <si>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</si>
  <si>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</si>
  <si>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</si>
  <si>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</si>
  <si>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</si>
  <si>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</si>
  <si>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</si>
  <si>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</si>
  <si>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</si>
  <si>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</si>
  <si>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</si>
  <si>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</si>
  <si>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</si>
  <si>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</si>
  <si>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</si>
  <si>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</si>
  <si>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</si>
  <si>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</si>
  <si>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</si>
  <si>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</si>
  <si>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</si>
  <si>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</si>
  <si>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</si>
  <si>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</si>
  <si>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</si>
  <si>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</si>
  <si>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</si>
  <si>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</si>
  <si>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</si>
  <si>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</si>
  <si>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</si>
  <si>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</si>
  <si>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</si>
  <si>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</si>
  <si>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</si>
  <si>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</si>
  <si>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</si>
  <si>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</si>
  <si>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</si>
  <si>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</si>
  <si>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</si>
  <si>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</si>
  <si>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</si>
  <si>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</si>
  <si>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</si>
  <si>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</si>
  <si>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</si>
  <si>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</si>
  <si>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</si>
  <si>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</si>
  <si>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</si>
  <si>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</si>
  <si>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</si>
  <si>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</si>
  <si>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</si>
  <si>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</si>
  <si>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</si>
  <si>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</si>
  <si>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</si>
  <si>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</si>
  <si>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</si>
  <si>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</si>
  <si>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</si>
  <si>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</si>
  <si>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</si>
  <si>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</si>
  <si>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</si>
  <si>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</si>
  <si>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</si>
  <si>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</si>
  <si>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</si>
  <si>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</si>
  <si>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</si>
  <si>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</si>
  <si>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</si>
  <si>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</si>
  <si>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</si>
  <si>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</si>
  <si>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</si>
  <si>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</si>
  <si>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</si>
  <si>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</si>
  <si>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</si>
  <si>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</si>
  <si>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</si>
  <si>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</si>
  <si>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</si>
  <si>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</si>
  <si>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</si>
  <si>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</si>
  <si>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</si>
  <si>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</si>
  <si>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</si>
  <si>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</si>
  <si>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</si>
  <si>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</si>
  <si>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</si>
  <si>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</si>
  <si>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</si>
  <si>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</si>
  <si>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</si>
  <si>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</si>
  <si>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</si>
  <si>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</si>
  <si>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</si>
  <si>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</si>
  <si>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</si>
  <si>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</si>
  <si>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</si>
  <si>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</si>
  <si>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</si>
  <si>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</si>
  <si>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</si>
  <si>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</si>
  <si>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</si>
  <si>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</si>
  <si>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</si>
  <si>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</si>
  <si>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</si>
  <si>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</si>
  <si>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</si>
  <si>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</si>
  <si>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</si>
  <si>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</si>
  <si>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</si>
  <si>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</si>
  <si>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</si>
  <si>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</si>
  <si>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</si>
  <si>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</si>
  <si>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</si>
  <si>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</si>
  <si>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</si>
  <si>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</si>
  <si>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</si>
  <si>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</si>
  <si>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</si>
  <si>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</si>
  <si>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</si>
  <si>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</si>
  <si>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</si>
  <si>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</si>
  <si>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</si>
  <si>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</si>
  <si>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</si>
  <si>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</si>
  <si>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</si>
  <si>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</si>
  <si>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</si>
  <si>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</si>
  <si>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</si>
  <si>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</si>
  <si>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</si>
  <si>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</si>
  <si>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</si>
  <si>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</si>
  <si>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</si>
  <si>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</si>
  <si>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</si>
  <si>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</si>
  <si>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</si>
  <si>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</si>
  <si>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</si>
  <si>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</si>
  <si>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</si>
  <si>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</si>
  <si>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</si>
  <si>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</si>
  <si>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</si>
  <si>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</si>
  <si>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</si>
  <si>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</si>
  <si>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</si>
  <si>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</si>
  <si>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</si>
  <si>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</si>
  <si>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</si>
  <si>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</si>
  <si>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</si>
  <si>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</si>
  <si>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</si>
  <si>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</si>
  <si>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</si>
  <si>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</si>
  <si>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</si>
  <si>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</si>
  <si>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</si>
  <si>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</si>
  <si>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</si>
  <si>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</si>
  <si>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</si>
  <si>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</si>
  <si>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</si>
  <si>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</si>
  <si>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</si>
  <si>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</si>
  <si>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</si>
  <si>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</si>
  <si>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</si>
  <si>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</si>
  <si>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</si>
  <si>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</si>
  <si>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</si>
  <si>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</si>
  <si>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</si>
  <si>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</si>
  <si>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</si>
  <si>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</si>
  <si>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</si>
  <si>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</si>
  <si>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</si>
  <si>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</si>
  <si>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</si>
  <si>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</si>
  <si>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</si>
  <si>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</si>
  <si>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</si>
  <si>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</si>
  <si>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</si>
  <si>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</si>
  <si>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</si>
  <si>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</si>
  <si>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</si>
  <si>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</si>
  <si>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</si>
  <si>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</si>
  <si>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</si>
  <si>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</si>
  <si>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</si>
  <si>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</si>
  <si>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</si>
  <si>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</si>
  <si>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</si>
  <si>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</si>
  <si>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</si>
  <si>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</si>
  <si>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</si>
  <si>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</si>
  <si>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</si>
  <si>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</si>
  <si>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</si>
  <si>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</si>
  <si>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</si>
  <si>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</si>
  <si>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</si>
  <si>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</si>
  <si>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</si>
  <si>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</si>
  <si>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</si>
  <si>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</si>
  <si>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</si>
  <si>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</si>
  <si>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</si>
  <si>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</si>
  <si>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</si>
  <si>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</si>
  <si>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</si>
  <si>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</si>
  <si>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</si>
  <si>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</si>
  <si>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</si>
  <si>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</si>
  <si>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</si>
  <si>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</si>
  <si>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</si>
  <si>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</si>
  <si>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</si>
  <si>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</si>
  <si>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</si>
  <si>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</si>
  <si>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</si>
  <si>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</si>
  <si>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</si>
  <si>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</si>
  <si>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</si>
  <si>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</si>
  <si>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</si>
  <si>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</si>
  <si>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</si>
  <si>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</si>
  <si>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</si>
  <si>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</si>
  <si>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</si>
  <si>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</si>
  <si>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</si>
  <si>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</si>
  <si>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</si>
  <si>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</si>
  <si>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</si>
  <si>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</si>
  <si>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</si>
  <si>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</si>
  <si>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</si>
  <si>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</si>
  <si>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</si>
  <si>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</si>
  <si>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</si>
  <si>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</si>
  <si>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</si>
  <si>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</si>
  <si>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</si>
  <si>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</si>
  <si>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</si>
  <si>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</si>
  <si>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</si>
  <si>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</si>
  <si>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</si>
  <si>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</si>
  <si>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</si>
  <si>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</si>
  <si>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</si>
  <si>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</si>
  <si>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</si>
  <si>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</si>
  <si>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</si>
  <si>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</si>
  <si>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</si>
  <si>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</si>
  <si>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</si>
  <si>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</si>
  <si>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</si>
  <si>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</si>
  <si>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</si>
  <si>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</si>
  <si>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</si>
  <si>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</si>
  <si>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</si>
  <si>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</si>
  <si>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</si>
  <si>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</si>
  <si>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</si>
  <si>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</si>
  <si>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</si>
  <si>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</si>
  <si>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</si>
  <si>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</si>
  <si>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</si>
  <si>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</si>
  <si>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</si>
  <si>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</si>
  <si>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</si>
  <si>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</si>
  <si>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</si>
  <si>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</si>
  <si>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</si>
  <si>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</si>
  <si>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</si>
  <si>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</si>
  <si>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</si>
  <si>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</si>
  <si>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</si>
  <si>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</si>
  <si>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</si>
  <si>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</si>
  <si>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</si>
  <si>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</si>
  <si>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</si>
  <si>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</si>
  <si>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</si>
  <si>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</si>
  <si>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</si>
  <si>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</si>
  <si>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</si>
  <si>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</si>
  <si>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</si>
  <si>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</si>
  <si>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</si>
  <si>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</si>
  <si>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</si>
  <si>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</si>
  <si>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</si>
  <si>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</si>
  <si>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</si>
  <si>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</si>
  <si>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</si>
  <si>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</si>
  <si>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</si>
  <si>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</si>
  <si>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</si>
  <si>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</si>
  <si>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</si>
  <si>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</si>
  <si>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</si>
  <si>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</si>
  <si>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</si>
  <si>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</si>
  <si>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</si>
  <si>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</si>
  <si>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</si>
  <si>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</si>
  <si>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</si>
  <si>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</si>
  <si>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</si>
  <si>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</si>
  <si>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</si>
  <si>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</si>
  <si>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</si>
  <si>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</si>
  <si>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</si>
  <si>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</si>
  <si>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</si>
  <si>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</si>
  <si>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</si>
  <si>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</si>
  <si>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</si>
  <si>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</si>
  <si>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</si>
  <si>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</si>
  <si>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</si>
  <si>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</si>
  <si>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</si>
  <si>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</si>
  <si>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</si>
  <si>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</si>
  <si>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</si>
  <si>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</si>
  <si>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</si>
  <si>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</si>
  <si>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</si>
  <si>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</si>
  <si>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</si>
  <si>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</si>
  <si>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</si>
  <si>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</si>
  <si>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</si>
  <si>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</si>
  <si>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</si>
  <si>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</si>
  <si>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</si>
  <si>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</si>
  <si>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</si>
  <si>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</si>
  <si>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</si>
  <si>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</si>
  <si>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</si>
  <si>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</si>
  <si>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</si>
  <si>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</si>
  <si>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</si>
  <si>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</si>
  <si>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</si>
  <si>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</si>
  <si>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</si>
  <si>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</si>
  <si>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</si>
  <si>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</si>
  <si>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</si>
  <si>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</si>
  <si>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</si>
  <si>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</si>
  <si>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</si>
  <si>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</si>
  <si>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</si>
  <si>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</si>
  <si>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</si>
  <si>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</si>
  <si>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</si>
  <si>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</si>
  <si>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</si>
  <si>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</si>
  <si>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</si>
  <si>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</si>
  <si>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</si>
  <si>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</si>
  <si>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</si>
  <si>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</si>
  <si>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</si>
  <si>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</si>
  <si>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</si>
  <si>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</si>
  <si>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</si>
  <si>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</si>
  <si>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</si>
  <si>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</si>
  <si>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</si>
  <si>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</si>
  <si>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</si>
  <si>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</si>
  <si>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</si>
  <si>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</si>
  <si>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</si>
  <si>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</si>
  <si>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</si>
  <si>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</si>
  <si>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</si>
  <si>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</si>
  <si>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</si>
  <si>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</si>
  <si>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</si>
  <si>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</si>
  <si>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</si>
  <si>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</si>
  <si>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</si>
  <si>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</si>
  <si>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</si>
  <si>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</si>
  <si>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</si>
  <si>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</si>
  <si>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</si>
  <si>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</si>
  <si>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</si>
  <si>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</si>
  <si>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</si>
  <si>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</si>
  <si>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</si>
  <si>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</si>
  <si>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</si>
  <si>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</si>
  <si>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</si>
  <si>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</si>
  <si>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</si>
  <si>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</si>
  <si>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</si>
  <si>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</si>
  <si>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</si>
  <si>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</si>
  <si>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</si>
  <si>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</si>
  <si>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</si>
  <si>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</si>
  <si>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</si>
  <si>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</si>
  <si>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</si>
  <si>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</si>
  <si>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</si>
  <si>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</si>
  <si>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</si>
  <si>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</si>
  <si>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</si>
  <si>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</si>
  <si>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</si>
  <si>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</si>
  <si>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</si>
  <si>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</si>
  <si>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</si>
  <si>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</si>
  <si>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</si>
  <si>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</si>
  <si>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</si>
  <si>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</si>
  <si>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</si>
  <si>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</si>
  <si>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</si>
  <si>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</si>
  <si>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</si>
  <si>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</si>
  <si>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</si>
  <si>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</si>
  <si>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</si>
  <si>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</si>
  <si>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</si>
  <si>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</si>
  <si>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</si>
  <si>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</si>
  <si>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</si>
  <si>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</si>
  <si>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</si>
  <si>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</si>
  <si>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</si>
  <si>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</si>
  <si>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</si>
  <si>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</si>
  <si>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</si>
  <si>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</si>
  <si>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</si>
  <si>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</si>
  <si>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</si>
  <si>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</si>
  <si>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</si>
  <si>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</si>
  <si>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</si>
  <si>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</si>
  <si>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</si>
  <si>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</si>
  <si>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</si>
  <si>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</si>
  <si>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</si>
  <si>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</si>
  <si>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</si>
  <si>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</si>
  <si>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</si>
  <si>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</si>
  <si>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</si>
  <si>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</si>
  <si>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</si>
  <si>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</si>
  <si>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</si>
  <si>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</si>
  <si>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</si>
  <si>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</si>
  <si>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</si>
  <si>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</si>
  <si>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</si>
  <si>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</si>
  <si>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</si>
  <si>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</si>
  <si>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</si>
  <si>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</si>
  <si>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</si>
  <si>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</si>
  <si>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</si>
  <si>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</si>
  <si>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</si>
  <si>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</si>
  <si>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</si>
  <si>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</si>
  <si>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</si>
  <si>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</si>
  <si>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</si>
  <si>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</si>
  <si>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</si>
  <si>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</si>
  <si>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</si>
  <si>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</si>
  <si>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</si>
  <si>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</si>
  <si>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</si>
  <si>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</si>
  <si>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</si>
  <si>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</si>
  <si>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</si>
  <si>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</si>
  <si>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</si>
  <si>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</si>
  <si>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</si>
  <si>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</si>
  <si>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</si>
  <si>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</si>
  <si>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</si>
  <si>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</si>
  <si>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</si>
  <si>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</si>
  <si>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</si>
  <si>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</si>
  <si>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</si>
  <si>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</si>
  <si>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</si>
  <si>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</si>
  <si>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</si>
  <si>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</si>
  <si>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</si>
  <si>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</si>
  <si>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</si>
  <si>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</si>
  <si>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</si>
  <si>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</si>
  <si>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</si>
  <si>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</si>
  <si>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</si>
  <si>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</si>
  <si>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</si>
  <si>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</si>
  <si>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</si>
  <si>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</si>
  <si>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</si>
  <si>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</si>
  <si>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</si>
  <si>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</si>
  <si>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</si>
  <si>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</si>
  <si>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</si>
  <si>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</si>
  <si>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</si>
  <si>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</si>
  <si>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</si>
  <si>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</si>
  <si>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</si>
  <si>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</si>
  <si>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</si>
  <si>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</si>
  <si>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</si>
  <si>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</si>
  <si>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</si>
  <si>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</si>
  <si>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</si>
  <si>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</si>
  <si>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</si>
  <si>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</si>
  <si>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</si>
  <si>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</si>
  <si>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</si>
  <si>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</si>
  <si>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</si>
  <si>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</si>
  <si>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</si>
  <si>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</si>
  <si>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</si>
  <si>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</si>
  <si>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</si>
  <si>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</si>
  <si>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</si>
  <si>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</si>
  <si>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</si>
  <si>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</si>
  <si>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</si>
  <si>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</si>
  <si>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</si>
  <si>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</si>
  <si>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</si>
  <si>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</si>
  <si>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</si>
  <si>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</si>
  <si>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</si>
  <si>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</si>
  <si>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</si>
  <si>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</si>
  <si>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</si>
  <si>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</si>
  <si>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</si>
  <si>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</si>
  <si>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</si>
  <si>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</si>
  <si>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</si>
  <si>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</si>
  <si>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</si>
  <si>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</si>
  <si>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</si>
  <si>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</si>
  <si>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</si>
  <si>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</si>
  <si>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</si>
  <si>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</si>
  <si>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</si>
  <si>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</si>
  <si>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</si>
  <si>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</si>
  <si>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</si>
  <si>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</si>
  <si>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</si>
  <si>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</si>
  <si>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</si>
  <si>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</si>
  <si>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</si>
  <si>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</si>
  <si>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</si>
  <si>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</si>
  <si>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</si>
  <si>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</si>
  <si>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</si>
  <si>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</si>
  <si>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</si>
  <si>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</si>
  <si>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</si>
  <si>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</si>
  <si>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</si>
  <si>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</si>
  <si>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</si>
  <si>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</si>
  <si>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</si>
  <si>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</si>
  <si>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</si>
  <si>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</si>
  <si>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</si>
  <si>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</si>
  <si>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</si>
  <si>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</si>
  <si>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</si>
  <si>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</si>
  <si>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</si>
  <si>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</si>
  <si>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</si>
  <si>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</si>
  <si>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</si>
  <si>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</si>
  <si>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</si>
  <si>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</si>
  <si>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</si>
  <si>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</si>
  <si>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</si>
  <si>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</si>
  <si>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</si>
  <si>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</si>
  <si>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</si>
  <si>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</si>
  <si>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</si>
  <si>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</si>
  <si>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</si>
  <si>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</si>
  <si>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</si>
  <si>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</si>
  <si>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</si>
  <si>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</si>
  <si>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</si>
  <si>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</si>
  <si>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</si>
  <si>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</si>
  <si>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</si>
  <si>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</si>
  <si>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</si>
  <si>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</si>
  <si>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</si>
  <si>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</si>
  <si>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</si>
  <si>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</si>
  <si>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</si>
  <si>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</si>
  <si>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</si>
  <si>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</si>
  <si>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</si>
  <si>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</si>
  <si>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</si>
  <si>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</si>
  <si>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</si>
  <si>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</si>
  <si>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</si>
  <si>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</si>
  <si>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</si>
  <si>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</si>
  <si>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</si>
  <si>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</si>
  <si>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</si>
  <si>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</si>
  <si>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</si>
  <si>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</si>
  <si>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</si>
  <si>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</si>
  <si>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</si>
  <si>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</si>
  <si>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</si>
  <si>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</si>
  <si>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</si>
  <si>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</si>
  <si>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</si>
  <si>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</si>
  <si>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</si>
  <si>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</si>
  <si>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</si>
  <si>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</si>
  <si>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</si>
  <si>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</si>
  <si>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</si>
  <si>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</si>
  <si>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</si>
  <si>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</si>
  <si>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</si>
  <si>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</si>
  <si>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</si>
  <si>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</si>
  <si>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</si>
  <si>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</si>
  <si>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</si>
  <si>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</si>
  <si>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</si>
  <si>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</si>
  <si>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</si>
  <si>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</si>
  <si>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</si>
  <si>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</si>
  <si>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</si>
  <si>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</si>
  <si>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</si>
  <si>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</si>
  <si>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</si>
  <si>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</si>
  <si>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</si>
  <si>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</si>
  <si>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</si>
  <si>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</si>
  <si>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</si>
  <si>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</si>
  <si>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</si>
  <si>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</si>
  <si>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</si>
  <si>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</si>
  <si>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</si>
  <si>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</si>
  <si>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</si>
  <si>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</si>
  <si>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</si>
  <si>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</si>
  <si>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</si>
  <si>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</si>
  <si>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</si>
  <si>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</si>
  <si>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</si>
  <si>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</si>
  <si>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</si>
  <si>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</si>
  <si>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</si>
  <si>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</si>
  <si>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</si>
  <si>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</si>
  <si>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</si>
  <si>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</si>
  <si>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</si>
  <si>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</si>
  <si>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</si>
  <si>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</si>
  <si>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</si>
  <si>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</si>
  <si>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</si>
  <si>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</si>
  <si>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</si>
  <si>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</si>
  <si>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</si>
  <si>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</si>
  <si>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</si>
  <si>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</si>
  <si>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</si>
  <si>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</si>
  <si>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</si>
  <si>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</si>
  <si>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</si>
  <si>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</si>
  <si>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</si>
  <si>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</si>
  <si>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</si>
  <si>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</si>
  <si>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</si>
  <si>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</si>
  <si>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</si>
  <si>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</si>
  <si>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</si>
  <si>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</si>
  <si>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</si>
  <si>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</si>
  <si>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</si>
  <si>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</si>
  <si>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</si>
  <si>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</si>
  <si>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</si>
  <si>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</si>
  <si>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</si>
  <si>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</si>
  <si>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</si>
  <si>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</si>
  <si>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</si>
  <si>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</si>
  <si>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</si>
  <si>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</si>
  <si>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</si>
  <si>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</si>
  <si>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</si>
  <si>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</si>
  <si>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</si>
  <si>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</si>
  <si>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</si>
  <si>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</si>
  <si>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</si>
  <si>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</si>
  <si>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</si>
  <si>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</si>
  <si>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</si>
  <si>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</si>
  <si>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</si>
  <si>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</si>
  <si>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</si>
  <si>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</si>
  <si>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</si>
  <si>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</si>
  <si>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</si>
  <si>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</si>
  <si>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</si>
  <si>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</si>
  <si>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</si>
  <si>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</si>
  <si>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</si>
  <si>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</si>
  <si>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</si>
  <si>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</si>
  <si>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</si>
  <si>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</si>
  <si>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</si>
  <si>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</si>
  <si>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</si>
  <si>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</si>
  <si>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</si>
  <si>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</si>
  <si>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</si>
  <si>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</si>
  <si>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</si>
  <si>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</si>
  <si>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</si>
  <si>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</si>
  <si>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</si>
  <si>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</si>
  <si>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</si>
  <si>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</si>
  <si>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</si>
  <si>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</si>
  <si>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</si>
  <si>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</si>
  <si>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</si>
  <si>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</si>
  <si>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</si>
  <si>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</si>
  <si>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</si>
  <si>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</si>
  <si>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</si>
  <si>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</si>
  <si>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</si>
  <si>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</si>
  <si>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</si>
  <si>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</si>
  <si>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</si>
  <si>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</si>
  <si>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</si>
  <si>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</si>
  <si>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</si>
  <si>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</si>
  <si>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</si>
  <si>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</si>
  <si>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</si>
  <si>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</si>
  <si>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</si>
  <si>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</si>
  <si>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</si>
  <si>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</si>
  <si>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</si>
  <si>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</si>
  <si>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</si>
  <si>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</si>
  <si>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</si>
  <si>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</si>
  <si>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</si>
  <si>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</si>
  <si>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</si>
  <si>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</si>
  <si>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</si>
  <si>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</si>
  <si>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</si>
  <si>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</si>
  <si>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</si>
  <si>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</si>
  <si>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</si>
  <si>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</si>
  <si>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</si>
  <si>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</si>
  <si>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</si>
  <si>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</si>
  <si>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</si>
  <si>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</si>
  <si>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</si>
  <si>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</si>
  <si>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</si>
  <si>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</si>
  <si>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</si>
  <si>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</si>
  <si>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</si>
  <si>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</si>
  <si>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</si>
  <si>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</si>
  <si>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</si>
  <si>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</si>
  <si>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</si>
  <si>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</si>
  <si>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</si>
  <si>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</si>
  <si>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</si>
  <si>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</si>
  <si>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</si>
  <si>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</si>
  <si>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</si>
  <si>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</si>
  <si>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</si>
  <si>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</si>
  <si>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</si>
  <si>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</si>
  <si>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</si>
  <si>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</si>
  <si>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</si>
  <si>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</si>
  <si>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</si>
  <si>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</si>
  <si>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</si>
  <si>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</si>
  <si>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</si>
  <si>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</si>
  <si>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</si>
  <si>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</si>
  <si>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</si>
  <si>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</si>
  <si>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</si>
  <si>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</si>
  <si>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</si>
  <si>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</si>
  <si>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</si>
  <si>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</si>
  <si>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</si>
  <si>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</si>
  <si>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</si>
  <si>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</si>
  <si>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</si>
  <si>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</si>
  <si>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</si>
  <si>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</si>
  <si>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</si>
  <si>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</si>
  <si>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</si>
  <si>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</si>
  <si>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</si>
  <si>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</si>
  <si>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</si>
  <si>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</si>
  <si>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</si>
  <si>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</si>
  <si>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</si>
  <si>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</si>
  <si>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</si>
  <si>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</si>
  <si>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</si>
  <si>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</si>
  <si>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</si>
  <si>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</si>
  <si>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</si>
  <si>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</si>
  <si>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</si>
  <si>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</si>
  <si>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</si>
  <si>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</si>
  <si>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</si>
  <si>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</si>
  <si>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</si>
  <si>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</si>
  <si>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</si>
  <si>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</si>
  <si>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</si>
  <si>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</si>
  <si>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</si>
  <si>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</si>
  <si>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</si>
  <si>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</si>
  <si>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</si>
  <si>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</si>
  <si>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</si>
  <si>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</si>
  <si>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</si>
  <si>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</si>
  <si>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</si>
  <si>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</si>
  <si>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</si>
  <si>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</si>
  <si>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</si>
  <si>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</si>
  <si>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</si>
  <si>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</si>
  <si>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</si>
  <si>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</si>
  <si>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</si>
  <si>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</si>
  <si>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</si>
  <si>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</si>
  <si>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</si>
  <si>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</si>
  <si>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</si>
  <si>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</si>
  <si>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</si>
  <si>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</si>
  <si>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</si>
  <si>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</si>
  <si>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</si>
  <si>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</si>
  <si>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</si>
  <si>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</si>
  <si>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</si>
  <si>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</si>
  <si>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</si>
  <si>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</si>
  <si>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</si>
  <si>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</si>
  <si>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</si>
  <si>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</si>
  <si>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</si>
  <si>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</si>
  <si>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</si>
  <si>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</si>
  <si>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</si>
  <si>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</si>
  <si>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</si>
  <si>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</si>
  <si>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</si>
  <si>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</si>
  <si>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</si>
  <si>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</si>
  <si>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</si>
  <si>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</si>
  <si>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</si>
  <si>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</si>
  <si>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</si>
  <si>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</si>
  <si>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</si>
  <si>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</si>
  <si>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</si>
  <si>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</si>
  <si>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</si>
  <si>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</si>
  <si>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</si>
  <si>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</si>
  <si>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</si>
  <si>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</si>
  <si>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</si>
  <si>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</si>
  <si>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</si>
  <si>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</si>
  <si>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</si>
  <si>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</si>
  <si>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</si>
  <si>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</si>
  <si>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</si>
  <si>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</si>
  <si>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</si>
  <si>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</si>
  <si>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</si>
  <si>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</si>
  <si>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</si>
  <si>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</si>
  <si>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</si>
  <si>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</si>
  <si>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</si>
  <si>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</si>
  <si>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</si>
  <si>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</si>
  <si>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</si>
  <si>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</si>
  <si>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</si>
  <si>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</si>
  <si>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</si>
  <si>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</si>
  <si>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</si>
  <si>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</si>
  <si>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</si>
  <si>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</si>
  <si>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</si>
  <si>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</si>
  <si>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</si>
  <si>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</si>
  <si>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</si>
  <si>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</si>
  <si>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</si>
  <si>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</si>
  <si>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</si>
  <si>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</si>
  <si>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</si>
  <si>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</si>
  <si>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</si>
  <si>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</si>
  <si>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</si>
  <si>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</si>
  <si>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</si>
  <si>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</si>
  <si>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</si>
  <si>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</si>
  <si>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</si>
  <si>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</si>
  <si>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</si>
  <si>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</si>
  <si>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</si>
  <si>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</si>
  <si>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</si>
  <si>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</si>
  <si>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</si>
  <si>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</si>
  <si>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</si>
  <si>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</si>
  <si>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</si>
  <si>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</si>
  <si>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</si>
  <si>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</si>
  <si>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</si>
  <si>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</si>
  <si>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</si>
  <si>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</si>
  <si>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</si>
  <si>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</si>
  <si>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</si>
  <si>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</si>
  <si>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</si>
  <si>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</si>
  <si>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</si>
  <si>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</si>
  <si>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</si>
  <si>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</si>
  <si>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</si>
  <si>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</si>
  <si>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</si>
  <si>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</si>
  <si>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</si>
  <si>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</si>
  <si>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</si>
  <si>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</si>
  <si>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</si>
  <si>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</si>
  <si>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</si>
  <si>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</si>
  <si>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</si>
  <si>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</si>
  <si>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</si>
  <si>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</si>
  <si>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</si>
  <si>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</si>
  <si>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</si>
  <si>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</si>
  <si>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</si>
  <si>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</si>
  <si>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</si>
  <si>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</si>
  <si>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</si>
  <si>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</si>
  <si>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</si>
  <si>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</si>
  <si>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</si>
  <si>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</si>
  <si>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</si>
  <si>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</si>
  <si>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</si>
  <si>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</si>
  <si>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</si>
  <si>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</si>
  <si>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</si>
  <si>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</si>
  <si>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</si>
  <si>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</si>
  <si>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</si>
  <si>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</si>
  <si>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</si>
  <si>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</si>
  <si>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</si>
  <si>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</si>
  <si>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</si>
  <si>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</si>
  <si>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</si>
  <si>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</si>
  <si>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</si>
  <si>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</si>
  <si>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</si>
  <si>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</si>
  <si>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</si>
  <si>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</si>
  <si>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</si>
  <si>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</si>
  <si>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</si>
  <si>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</si>
  <si>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</si>
  <si>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</si>
  <si>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</si>
  <si>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</si>
  <si>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</si>
  <si>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</si>
  <si>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</si>
  <si>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</si>
  <si>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</si>
  <si>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</si>
  <si>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</si>
  <si>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</si>
  <si>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</si>
  <si>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</si>
  <si>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</si>
  <si>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</si>
  <si>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</si>
  <si>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</si>
  <si>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</si>
  <si>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</si>
  <si>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</si>
  <si>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</si>
  <si>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</si>
  <si>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</si>
  <si>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</si>
  <si>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</si>
  <si>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</si>
  <si>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</si>
  <si>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</si>
  <si>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</si>
  <si>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</si>
  <si>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</si>
  <si>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</si>
  <si>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</si>
  <si>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</si>
  <si>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</si>
  <si>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</si>
  <si>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</si>
  <si>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</si>
  <si>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</si>
  <si>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</si>
  <si>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</si>
  <si>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</si>
  <si>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</si>
  <si>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</si>
  <si>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</si>
  <si>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</si>
  <si>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</si>
  <si>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</si>
  <si>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</si>
  <si>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</si>
  <si>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</si>
  <si>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</si>
  <si>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</si>
  <si>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</si>
  <si>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</si>
  <si>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</si>
  <si>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</si>
  <si>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</si>
  <si>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</si>
  <si>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</si>
  <si>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</si>
  <si>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</si>
  <si>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</si>
  <si>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</si>
  <si>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</si>
  <si>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</si>
  <si>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</si>
  <si>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</si>
  <si>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</si>
  <si>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</si>
  <si>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</si>
  <si>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</si>
  <si>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</si>
  <si>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</si>
  <si>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</si>
  <si>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</si>
  <si>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</si>
  <si>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</si>
  <si>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</si>
  <si>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</si>
  <si>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</si>
  <si>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</si>
  <si>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</si>
  <si>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</si>
  <si>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</si>
  <si>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</si>
  <si>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</si>
  <si>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</si>
  <si>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</si>
  <si>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</si>
  <si>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</si>
  <si>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</si>
  <si>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</si>
  <si>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</si>
  <si>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</si>
  <si>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</si>
  <si>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</si>
  <si>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</si>
  <si>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</si>
  <si>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</si>
  <si>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</si>
  <si>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</si>
  <si>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</si>
  <si>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</si>
  <si>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</si>
  <si>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</si>
  <si>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</si>
  <si>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</si>
  <si>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</si>
  <si>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</si>
  <si>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</si>
  <si>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</si>
  <si>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</si>
  <si>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</si>
  <si>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</si>
  <si>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</si>
  <si>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</si>
  <si>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</si>
  <si>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</si>
  <si>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</si>
  <si>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</si>
  <si>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</si>
  <si>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</si>
  <si>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</si>
  <si>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</si>
  <si>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</si>
  <si>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</si>
  <si>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</si>
  <si>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</si>
  <si>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</si>
  <si>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</si>
  <si>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</si>
  <si>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</si>
  <si>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</si>
  <si>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</si>
  <si>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</si>
  <si>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</si>
  <si>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</si>
  <si>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</si>
  <si>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</si>
  <si>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</si>
  <si>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</si>
  <si>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</si>
  <si>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</si>
  <si>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</si>
  <si>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</si>
  <si>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</si>
  <si>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</si>
  <si>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</si>
  <si>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</si>
  <si>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</si>
  <si>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</si>
  <si>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</si>
  <si>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</si>
  <si>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</si>
  <si>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</si>
  <si>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</si>
  <si>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</si>
  <si>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</si>
  <si>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</si>
  <si>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</si>
  <si>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</si>
  <si>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</si>
  <si>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</si>
  <si>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</si>
  <si>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</si>
  <si>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</si>
  <si>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</si>
  <si>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</si>
  <si>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</si>
  <si>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</si>
  <si>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</si>
  <si>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</si>
  <si>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</si>
  <si>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</si>
  <si>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</si>
  <si>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</si>
  <si>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</si>
  <si>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</si>
  <si>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</si>
  <si>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</si>
  <si>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</si>
  <si>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</si>
  <si>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</si>
  <si>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</si>
  <si>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</si>
  <si>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</si>
  <si>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</si>
  <si>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</si>
  <si>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</si>
  <si>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</si>
  <si>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</si>
  <si>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</si>
  <si>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</si>
  <si>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</si>
  <si>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</si>
  <si>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</si>
  <si>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</si>
  <si>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</si>
  <si>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</si>
  <si>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</si>
  <si>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</si>
  <si>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</si>
  <si>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</si>
  <si>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</si>
  <si>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</si>
  <si>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</si>
  <si>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</si>
  <si>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</si>
  <si>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</si>
  <si>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</si>
  <si>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</si>
  <si>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</si>
  <si>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</si>
  <si>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</si>
  <si>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</si>
  <si>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</si>
  <si>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</si>
  <si>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</si>
  <si>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</si>
  <si>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</si>
  <si>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</si>
  <si>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</si>
  <si>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</si>
  <si>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</si>
  <si>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</si>
  <si>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</si>
  <si>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</si>
  <si>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</si>
  <si>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</si>
  <si>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</si>
  <si>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</si>
  <si>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</si>
  <si>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</si>
  <si>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</si>
  <si>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</si>
  <si>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</si>
  <si>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</si>
  <si>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</si>
  <si>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</si>
  <si>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</si>
  <si>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</si>
  <si>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</si>
  <si>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</si>
  <si>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</si>
  <si>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</si>
  <si>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</si>
  <si>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</si>
  <si>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</si>
  <si>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</si>
  <si>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</si>
  <si>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</si>
  <si>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</si>
  <si>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</si>
  <si>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</si>
  <si>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</si>
  <si>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</si>
  <si>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</si>
  <si>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</si>
  <si>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</si>
  <si>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</si>
  <si>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</si>
  <si>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</si>
  <si>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</si>
  <si>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</si>
  <si>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</si>
  <si>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</si>
  <si>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</si>
  <si>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</si>
  <si>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</si>
  <si>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</si>
  <si>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</si>
  <si>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</si>
  <si>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</si>
  <si>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</si>
  <si>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</si>
  <si>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</si>
  <si>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</si>
  <si>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</si>
  <si>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</si>
  <si>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</si>
  <si>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</si>
  <si>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</si>
  <si>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</si>
  <si>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</si>
  <si>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</si>
  <si>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</si>
  <si>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</si>
  <si>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</si>
  <si>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</si>
  <si>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</si>
  <si>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</si>
  <si>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</si>
  <si>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</si>
  <si>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</si>
  <si>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</si>
  <si>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</si>
  <si>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</si>
  <si>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</si>
  <si>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</si>
  <si>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</si>
  <si>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</si>
  <si>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</si>
  <si>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</si>
  <si>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</si>
  <si>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</si>
  <si>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</si>
  <si>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</si>
  <si>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</si>
  <si>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</si>
  <si>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</si>
  <si>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</si>
  <si>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</si>
  <si>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</si>
  <si>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</si>
  <si>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</si>
  <si>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</si>
  <si>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</si>
  <si>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</si>
  <si>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</si>
  <si>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</si>
  <si>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</si>
  <si>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</si>
  <si>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</si>
  <si>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</si>
  <si>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</si>
  <si>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</si>
  <si>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</si>
  <si>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</si>
  <si>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</si>
  <si>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</si>
  <si>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</si>
  <si>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</si>
  <si>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</si>
  <si>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</si>
  <si>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</si>
  <si>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</si>
  <si>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</si>
  <si>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</si>
  <si>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</si>
  <si>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</si>
  <si>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</si>
  <si>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</si>
  <si>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</si>
  <si>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</si>
  <si>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</si>
  <si>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</si>
  <si>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</si>
  <si>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</si>
  <si>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</si>
  <si>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</si>
  <si>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</si>
  <si>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</si>
  <si>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</si>
  <si>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</si>
  <si>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</si>
  <si>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</si>
  <si>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</si>
  <si>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</si>
  <si>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</si>
  <si>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</si>
  <si>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</si>
  <si>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</si>
  <si>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</si>
  <si>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</si>
  <si>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</si>
  <si>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</si>
  <si>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</si>
  <si>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</si>
  <si>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</si>
  <si>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</si>
  <si>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</si>
  <si>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</si>
  <si>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</si>
  <si>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</si>
  <si>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</si>
  <si>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</si>
  <si>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</si>
  <si>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</si>
  <si>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</si>
  <si>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</si>
  <si>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</si>
  <si>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</si>
  <si>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</si>
  <si>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</si>
  <si>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</si>
  <si>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</si>
  <si>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</si>
  <si>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</si>
  <si>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</si>
  <si>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</si>
  <si>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</si>
  <si>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</si>
  <si>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</si>
  <si>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</si>
  <si>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</si>
  <si>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</si>
  <si>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</si>
  <si>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</si>
  <si>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</si>
  <si>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</si>
  <si>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</si>
  <si>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</si>
  <si>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</si>
  <si>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</si>
  <si>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</si>
  <si>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</si>
  <si>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</si>
  <si>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</si>
  <si>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</si>
  <si>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</si>
  <si>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</si>
  <si>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</si>
  <si>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</si>
  <si>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</si>
  <si>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</si>
  <si>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</si>
  <si>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</si>
  <si>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</si>
  <si>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</si>
  <si>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</si>
  <si>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</si>
  <si>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</si>
  <si>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</si>
  <si>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</si>
  <si>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</si>
  <si>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</si>
  <si>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</si>
  <si>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</si>
  <si>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</si>
  <si>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</si>
  <si>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</si>
  <si>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</si>
  <si>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</si>
  <si>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</si>
  <si>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</si>
  <si>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</si>
  <si>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</si>
  <si>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</si>
  <si>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</si>
  <si>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</si>
  <si>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</si>
  <si>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</si>
  <si>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</si>
  <si>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</si>
  <si>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</si>
  <si>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</si>
  <si>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</si>
  <si>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</si>
  <si>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</si>
  <si>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</si>
  <si>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</si>
  <si>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</si>
  <si>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</si>
  <si>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</si>
  <si>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</si>
  <si>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</si>
  <si>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</si>
  <si>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</si>
  <si>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</si>
  <si>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</si>
  <si>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</si>
  <si>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</si>
  <si>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</si>
  <si>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</si>
  <si>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</si>
  <si>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</si>
  <si>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</si>
  <si>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</si>
  <si>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</si>
  <si>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</si>
  <si>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</si>
  <si>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</si>
  <si>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</si>
  <si>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</si>
  <si>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</si>
  <si>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</si>
  <si>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</si>
  <si>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</si>
  <si>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</si>
  <si>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</si>
  <si>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</si>
  <si>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</si>
  <si>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</si>
  <si>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</si>
  <si>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</si>
  <si>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</si>
  <si>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</si>
  <si>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</si>
  <si>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</si>
  <si>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</si>
  <si>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</si>
  <si>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</si>
  <si>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</si>
  <si>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</si>
  <si>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</si>
  <si>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</si>
  <si>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</si>
  <si>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</si>
  <si>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</si>
  <si>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</si>
  <si>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</si>
  <si>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</si>
  <si>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</si>
  <si>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</si>
  <si>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</si>
  <si>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</si>
  <si>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</si>
  <si>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</si>
  <si>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</si>
  <si>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</si>
  <si>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</si>
  <si>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</si>
  <si>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</si>
  <si>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</si>
  <si>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</si>
  <si>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</si>
  <si>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</si>
  <si>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</si>
  <si>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</si>
  <si>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</si>
  <si>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</si>
  <si>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</si>
  <si>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</si>
  <si>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</si>
  <si>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</si>
  <si>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</si>
  <si>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</si>
  <si>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</si>
  <si>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</si>
  <si>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</si>
  <si>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</si>
  <si>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</si>
  <si>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</si>
  <si>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</si>
  <si>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</si>
  <si>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</si>
  <si>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</si>
  <si>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</si>
  <si>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</si>
  <si>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</si>
  <si>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</si>
  <si>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</si>
  <si>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</si>
  <si>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</si>
  <si>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</si>
  <si>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</si>
  <si>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</si>
  <si>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</si>
  <si>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</si>
  <si>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</si>
  <si>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</si>
  <si>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</si>
  <si>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</si>
  <si>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</si>
  <si>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</si>
  <si>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</si>
  <si>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</si>
  <si>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</si>
  <si>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</si>
  <si>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</si>
  <si>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</si>
  <si>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</si>
  <si>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</si>
  <si>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</si>
  <si>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</si>
  <si>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</si>
  <si>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</si>
  <si>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</si>
  <si>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</si>
  <si>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</si>
  <si>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</si>
  <si>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</si>
  <si>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</si>
  <si>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</si>
  <si>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</si>
  <si>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</si>
  <si>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</si>
  <si>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</si>
  <si>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</si>
  <si>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</si>
  <si>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</si>
  <si>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</si>
  <si>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</si>
  <si>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</si>
  <si>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</si>
  <si>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</si>
  <si>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</si>
  <si>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</si>
  <si>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</si>
  <si>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</si>
  <si>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</si>
  <si>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</si>
  <si>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</si>
  <si>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</si>
  <si>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</si>
  <si>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</si>
  <si>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</si>
  <si>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</si>
  <si>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</si>
  <si>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</si>
  <si>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</si>
  <si>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</si>
  <si>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</si>
  <si>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</si>
  <si>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</si>
  <si>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</si>
  <si>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</si>
  <si>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</si>
  <si>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</si>
  <si>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</si>
  <si>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</si>
  <si>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</si>
  <si>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</si>
  <si>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</si>
  <si>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</si>
  <si>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</si>
  <si>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</si>
  <si>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</si>
  <si>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</si>
  <si>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</si>
  <si>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</si>
  <si>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</si>
  <si>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</si>
  <si>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</si>
  <si>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</si>
  <si>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</si>
  <si>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</si>
  <si>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</si>
  <si>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</si>
  <si>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</si>
  <si>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</si>
  <si>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</si>
  <si>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</si>
  <si>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</si>
  <si>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</si>
  <si>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</si>
  <si>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</si>
  <si>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</si>
  <si>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</si>
  <si>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</si>
  <si>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</si>
  <si>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</si>
  <si>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</si>
  <si>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</si>
  <si>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</si>
  <si>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</si>
  <si>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</si>
  <si>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</si>
  <si>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</si>
  <si>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</si>
  <si>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</si>
  <si>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</si>
  <si>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</si>
  <si>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</si>
  <si>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</si>
  <si>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</si>
  <si>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</si>
  <si>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</si>
  <si>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</si>
  <si>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</si>
  <si>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</si>
  <si>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</si>
  <si>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</si>
  <si>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</si>
  <si>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</si>
  <si>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</si>
  <si>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</si>
  <si>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</si>
  <si>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</si>
  <si>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</si>
  <si>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</si>
  <si>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</si>
  <si>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</si>
  <si>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</si>
  <si>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</si>
  <si>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</si>
  <si>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</si>
  <si>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</si>
  <si>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</si>
  <si>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</si>
  <si>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</si>
  <si>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</si>
  <si>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</si>
  <si>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</si>
  <si>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</si>
  <si>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</si>
  <si>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</si>
  <si>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</si>
  <si>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</si>
  <si>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</si>
  <si>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</si>
  <si>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</si>
  <si>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</si>
  <si>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</si>
  <si>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</si>
  <si>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</si>
  <si>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</si>
  <si>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</si>
  <si>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</si>
  <si>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</si>
  <si>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</si>
  <si>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</si>
  <si>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</si>
  <si>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</si>
  <si>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</si>
  <si>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</si>
  <si>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</si>
  <si>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</si>
  <si>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</si>
  <si>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</si>
  <si>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</si>
  <si>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</si>
  <si>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</si>
  <si>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</si>
  <si>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</si>
  <si>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</si>
  <si>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</si>
  <si>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</si>
  <si>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</si>
  <si>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</si>
  <si>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</si>
  <si>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</si>
  <si>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</si>
  <si>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</si>
  <si>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</si>
  <si>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</si>
  <si>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</si>
  <si>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</si>
  <si>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</si>
  <si>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</si>
  <si>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</si>
  <si>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</si>
  <si>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</si>
  <si>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</si>
  <si>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</si>
  <si>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</si>
  <si>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</si>
  <si>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</si>
  <si>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</si>
  <si>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</si>
  <si>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</si>
  <si>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</si>
  <si>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</si>
  <si>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</si>
  <si>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</si>
  <si>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</si>
  <si>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</si>
  <si>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</si>
  <si>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</si>
  <si>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</si>
  <si>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</si>
  <si>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</si>
  <si>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</si>
  <si>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</si>
  <si>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</si>
  <si>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</si>
  <si>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</si>
  <si>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</si>
  <si>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</si>
  <si>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</si>
  <si>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</si>
  <si>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</si>
  <si>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</si>
  <si>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</si>
  <si>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</si>
  <si>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</si>
  <si>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</si>
  <si>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</si>
  <si>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</si>
  <si>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</si>
  <si>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</si>
  <si>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</si>
  <si>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</si>
  <si>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</si>
  <si>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</si>
  <si>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</si>
  <si>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</si>
  <si>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</si>
  <si>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</si>
  <si>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</si>
  <si>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</si>
  <si>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</si>
  <si>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</si>
  <si>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</si>
  <si>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</si>
  <si>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</si>
  <si>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</si>
  <si>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</si>
  <si>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</si>
  <si>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</si>
  <si>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</si>
  <si>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</si>
  <si>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</si>
  <si>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</si>
  <si>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</si>
  <si>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</si>
  <si>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</si>
  <si>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</si>
  <si>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</si>
  <si>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</si>
  <si>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</si>
  <si>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</si>
  <si>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</si>
  <si>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</si>
  <si>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</si>
  <si>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</si>
  <si>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</si>
  <si>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</si>
  <si>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</si>
  <si>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</si>
  <si>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</si>
  <si>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</si>
  <si>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</si>
  <si>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</si>
  <si>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</si>
  <si>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</si>
  <si>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</si>
  <si>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</si>
  <si>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</si>
  <si>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</si>
  <si>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</si>
  <si>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</si>
  <si>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</si>
  <si>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</si>
  <si>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</si>
  <si>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</si>
  <si>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</si>
  <si>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</si>
  <si>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</si>
  <si>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</si>
  <si>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</si>
  <si>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</si>
  <si>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</si>
  <si>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</si>
  <si>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</si>
  <si>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</si>
  <si>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</si>
  <si>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</si>
  <si>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</si>
  <si>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</si>
  <si>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</si>
  <si>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</si>
  <si>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</si>
  <si>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</si>
  <si>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</si>
  <si>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</si>
  <si>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</si>
  <si>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</si>
  <si>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</si>
  <si>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</si>
  <si>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</si>
  <si>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</si>
  <si>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</si>
  <si>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</si>
  <si>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</si>
  <si>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</si>
  <si>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</si>
  <si>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</si>
  <si>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</si>
  <si>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</si>
  <si>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</si>
  <si>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</si>
  <si>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</si>
  <si>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</si>
  <si>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</si>
  <si>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</si>
  <si>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</si>
  <si>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</si>
  <si>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</si>
  <si>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</si>
  <si>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</si>
  <si>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</si>
  <si>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</si>
  <si>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</si>
  <si>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</si>
  <si>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</si>
  <si>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</si>
  <si>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</si>
  <si>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</si>
  <si>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</si>
  <si>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</si>
  <si>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</si>
  <si>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</si>
  <si>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</si>
  <si>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</si>
  <si>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</si>
  <si>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</si>
  <si>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</si>
  <si>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</si>
  <si>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</si>
  <si>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</si>
  <si>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</si>
  <si>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</si>
  <si>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</si>
  <si>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</si>
  <si>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</si>
  <si>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</si>
  <si>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</si>
  <si>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</si>
  <si>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</si>
  <si>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</si>
  <si>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</si>
  <si>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</si>
  <si>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</si>
  <si>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</si>
  <si>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</si>
  <si>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</si>
  <si>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</si>
  <si>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</si>
  <si>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</si>
  <si>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</si>
  <si>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</si>
  <si>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</si>
  <si>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</si>
  <si>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</si>
  <si>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</si>
  <si>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</si>
  <si>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</si>
  <si>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</si>
  <si>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</si>
  <si>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</si>
  <si>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</si>
  <si>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</si>
  <si>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</si>
  <si>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</si>
  <si>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</si>
  <si>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</si>
  <si>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</si>
  <si>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</si>
  <si>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</si>
  <si>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</si>
  <si>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</si>
  <si>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</si>
  <si>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</si>
  <si>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</si>
  <si>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</si>
  <si>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</si>
  <si>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</si>
  <si>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</si>
  <si>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</si>
  <si>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</si>
  <si>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</si>
  <si>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</si>
  <si>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</si>
  <si>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</si>
  <si>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</si>
  <si>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</si>
  <si>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</si>
  <si>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</si>
  <si>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</si>
  <si>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</si>
  <si>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</si>
  <si>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</si>
  <si>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</si>
  <si>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</si>
  <si>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</si>
  <si>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</si>
  <si>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</si>
  <si>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</si>
  <si>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</si>
  <si>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</si>
  <si>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</si>
  <si>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</si>
  <si>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</si>
  <si>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</si>
  <si>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</si>
  <si>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</si>
  <si>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</si>
  <si>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</si>
  <si>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</si>
  <si>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</si>
  <si>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</si>
  <si>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</si>
  <si>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</si>
  <si>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</si>
  <si>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</si>
  <si>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</si>
  <si>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</si>
  <si>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</si>
  <si>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</si>
  <si>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</si>
  <si>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</si>
  <si>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</si>
  <si>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</si>
  <si>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</si>
  <si>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</si>
  <si>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</si>
  <si>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</si>
  <si>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</si>
  <si>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</si>
  <si>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</si>
  <si>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</si>
  <si>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</si>
  <si>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</si>
  <si>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</si>
  <si>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</si>
  <si>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</si>
  <si>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</si>
  <si>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</si>
  <si>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</si>
  <si>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</si>
  <si>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</si>
  <si>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</si>
  <si>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</si>
  <si>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</si>
  <si>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</si>
  <si>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</si>
  <si>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</si>
  <si>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</si>
  <si>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</si>
  <si>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</si>
  <si>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</si>
  <si>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</si>
  <si>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</si>
  <si>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</si>
  <si>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</si>
  <si>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</si>
  <si>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</si>
  <si>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</si>
  <si>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</si>
  <si>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</si>
  <si>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</si>
  <si>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</si>
  <si>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</si>
  <si>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</si>
  <si>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</si>
  <si>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</si>
  <si>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</si>
  <si>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</si>
  <si>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</si>
  <si>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</si>
  <si>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</si>
  <si>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</si>
  <si>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</si>
  <si>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</si>
  <si>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</si>
  <si>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</si>
  <si>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</si>
  <si>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</si>
  <si>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</si>
  <si>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</si>
  <si>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</si>
  <si>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</si>
  <si>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</si>
  <si>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</si>
  <si>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</si>
  <si>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</si>
  <si>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</si>
  <si>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</si>
  <si>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</si>
  <si>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</si>
  <si>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</si>
  <si>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</si>
  <si>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</si>
  <si>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</si>
  <si>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</si>
  <si>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</si>
  <si>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</si>
  <si>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</si>
  <si>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</si>
  <si>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</si>
  <si>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</si>
  <si>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</si>
  <si>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</si>
  <si>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</si>
  <si>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</si>
  <si>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</si>
  <si>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</si>
  <si>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</si>
  <si>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</si>
  <si>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</si>
  <si>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</si>
  <si>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</si>
  <si>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</si>
  <si>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</si>
  <si>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</si>
  <si>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</si>
  <si>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</si>
  <si>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</si>
  <si>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</si>
  <si>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</si>
  <si>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</si>
  <si>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</si>
  <si>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</si>
  <si>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</si>
  <si>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</si>
  <si>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</si>
  <si>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</si>
  <si>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</si>
  <si>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</si>
  <si>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</si>
  <si>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</si>
  <si>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</si>
  <si>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</si>
  <si>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</si>
  <si>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</si>
  <si>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</si>
  <si>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</si>
  <si>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</si>
  <si>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</si>
  <si>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</si>
  <si>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</si>
  <si>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</si>
  <si>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</si>
  <si>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</si>
  <si>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</si>
  <si>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</si>
  <si>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</si>
  <si>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</si>
  <si>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</si>
  <si>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</si>
  <si>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</si>
  <si>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</si>
  <si>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</si>
  <si>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</si>
  <si>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</si>
  <si>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</si>
  <si>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</si>
  <si>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</si>
  <si>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</si>
  <si>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</si>
  <si>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</si>
  <si>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</si>
  <si>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</si>
  <si>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</si>
  <si>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</si>
  <si>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</si>
  <si>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</si>
  <si>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</si>
  <si>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</si>
  <si>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</si>
  <si>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</si>
  <si>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</si>
  <si>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</si>
  <si>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</si>
  <si>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</si>
  <si>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</si>
  <si>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</si>
  <si>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</si>
  <si>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</si>
  <si>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</si>
  <si>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</si>
  <si>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</si>
  <si>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</si>
  <si>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</si>
  <si>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</si>
  <si>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</si>
  <si>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</si>
  <si>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</si>
  <si>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</si>
  <si>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</si>
  <si>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</si>
  <si>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</si>
  <si>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</si>
  <si>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</si>
  <si>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</si>
  <si>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</si>
  <si>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</si>
  <si>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</si>
  <si>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</si>
  <si>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</si>
  <si>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</si>
  <si>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</si>
  <si>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</si>
  <si>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</si>
  <si>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</si>
  <si>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</si>
  <si>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</si>
  <si>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</si>
  <si>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</si>
  <si>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</si>
  <si>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</si>
  <si>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</si>
  <si>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</si>
  <si>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</si>
  <si>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</si>
  <si>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</si>
  <si>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</si>
  <si>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</si>
  <si>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</si>
  <si>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</si>
  <si>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</si>
  <si>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</si>
  <si>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</si>
  <si>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</si>
  <si>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</si>
  <si>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</si>
  <si>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</si>
  <si>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</si>
  <si>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</si>
  <si>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</si>
  <si>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</si>
  <si>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</si>
  <si>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</si>
  <si>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</si>
  <si>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</si>
  <si>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</si>
  <si>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</si>
  <si>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</si>
  <si>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</si>
  <si>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</si>
  <si>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</si>
  <si>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</si>
  <si>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</si>
  <si>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</si>
  <si>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</si>
  <si>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</si>
  <si>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</si>
  <si>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</si>
  <si>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</si>
  <si>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</si>
  <si>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</si>
  <si>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</si>
  <si>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</si>
  <si>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</si>
  <si>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</si>
  <si>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</si>
  <si>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</si>
  <si>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</si>
  <si>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</si>
  <si>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</si>
  <si>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</si>
  <si>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</si>
  <si>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</si>
  <si>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</si>
  <si>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</si>
  <si>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</si>
  <si>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</si>
  <si>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</si>
  <si>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</si>
  <si>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</si>
  <si>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</si>
  <si>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</si>
  <si>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</si>
  <si>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</si>
  <si>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</si>
  <si>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</si>
  <si>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</si>
  <si>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</si>
  <si>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</si>
  <si>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</si>
  <si>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</si>
  <si>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</si>
  <si>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</si>
  <si>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</si>
  <si>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</si>
  <si>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</si>
  <si>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</si>
  <si>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</si>
  <si>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</si>
  <si>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</si>
  <si>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</si>
  <si>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</si>
  <si>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</si>
  <si>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</si>
  <si>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</si>
  <si>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</si>
  <si>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</si>
  <si>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</si>
  <si>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</si>
  <si>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</si>
  <si>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</si>
  <si>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</si>
  <si>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</si>
  <si>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</si>
  <si>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</si>
  <si>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</si>
  <si>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</si>
  <si>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</si>
  <si>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</si>
  <si>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</si>
  <si>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</si>
  <si>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</si>
  <si>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</si>
  <si>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</si>
  <si>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</si>
  <si>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</si>
  <si>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</si>
  <si>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</si>
  <si>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</si>
  <si>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</si>
  <si>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</si>
  <si>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</si>
  <si>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</si>
  <si>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</si>
  <si>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</si>
  <si>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</si>
  <si>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</si>
  <si>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</si>
  <si>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</si>
  <si>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</si>
  <si>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</si>
  <si>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</si>
  <si>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</si>
  <si>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</si>
  <si>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</si>
  <si>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</si>
  <si>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</si>
  <si>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</si>
  <si>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</si>
  <si>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</si>
  <si>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</si>
  <si>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</si>
  <si>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</si>
  <si>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</si>
  <si>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</si>
  <si>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</si>
  <si>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</si>
  <si>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</si>
  <si>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</si>
  <si>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</si>
  <si>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</si>
  <si>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</si>
  <si>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</si>
  <si>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</si>
  <si>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</si>
  <si>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</si>
  <si>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</si>
  <si>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</si>
  <si>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</si>
  <si>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</si>
  <si>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</si>
  <si>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</si>
  <si>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</si>
  <si>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</si>
  <si>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</si>
  <si>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</si>
  <si>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</si>
  <si>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</si>
  <si>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</si>
  <si>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</si>
  <si>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</si>
  <si>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</si>
  <si>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</si>
  <si>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</si>
  <si>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</si>
  <si>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</si>
  <si>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</si>
  <si>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</si>
  <si>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</si>
  <si>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</si>
  <si>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</si>
  <si>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</si>
  <si>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</si>
  <si>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</si>
  <si>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</si>
  <si>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</si>
  <si>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</si>
  <si>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</si>
  <si>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</si>
  <si>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</si>
  <si>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</si>
  <si>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</si>
  <si>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</si>
  <si>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</si>
  <si>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</si>
  <si>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</si>
  <si>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</si>
  <si>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</si>
  <si>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</si>
  <si>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</si>
  <si>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</si>
  <si>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</si>
  <si>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</si>
  <si>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</si>
  <si>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</si>
  <si>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</si>
  <si>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</si>
  <si>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</si>
  <si>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</si>
  <si>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</si>
  <si>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</si>
  <si>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</si>
  <si>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</si>
  <si>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</si>
  <si>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</si>
  <si>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</si>
  <si>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</si>
  <si>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</si>
  <si>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</si>
  <si>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</si>
  <si>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</si>
  <si>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</si>
  <si>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</si>
  <si>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</si>
  <si>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</si>
  <si>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</si>
  <si>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</si>
  <si>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</si>
  <si>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</si>
  <si>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</si>
  <si>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</si>
  <si>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</si>
  <si>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</si>
  <si>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</si>
  <si>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</si>
  <si>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</si>
  <si>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</si>
  <si>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</si>
  <si>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</si>
  <si>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</si>
  <si>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</si>
  <si>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</si>
  <si>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</si>
  <si>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</si>
  <si>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</si>
  <si>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</si>
  <si>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</si>
  <si>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</si>
  <si>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</si>
  <si>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</si>
  <si>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</si>
  <si>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</si>
  <si>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</si>
  <si>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</si>
  <si>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</si>
  <si>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</si>
  <si>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</si>
  <si>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</si>
  <si>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</si>
  <si>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</si>
  <si>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</si>
  <si>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</si>
  <si>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</si>
  <si>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</si>
  <si>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</si>
  <si>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</si>
  <si>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</si>
  <si>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</si>
  <si>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</si>
  <si>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</si>
  <si>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</si>
  <si>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</si>
  <si>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</si>
  <si>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</si>
  <si>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</si>
  <si>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</si>
  <si>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</si>
  <si>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</si>
  <si>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</si>
  <si>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</si>
  <si>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</si>
  <si>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</si>
  <si>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</si>
  <si>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</si>
  <si>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</si>
  <si>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</si>
  <si>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</si>
  <si>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</si>
  <si>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</si>
  <si>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</si>
  <si>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</si>
  <si>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</si>
  <si>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</si>
  <si>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</si>
  <si>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</si>
  <si>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</si>
  <si>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</si>
  <si>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</si>
  <si>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</si>
  <si>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</si>
  <si>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</si>
  <si>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</si>
  <si>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</si>
  <si>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</si>
  <si>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</si>
  <si>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</si>
  <si>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</si>
  <si>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</si>
  <si>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</si>
  <si>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</si>
  <si>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</si>
  <si>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</si>
  <si>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</si>
  <si>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</si>
  <si>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</si>
  <si>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</si>
  <si>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</si>
  <si>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</si>
  <si>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</si>
  <si>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</si>
  <si>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</si>
  <si>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</si>
  <si>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</si>
  <si>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</si>
  <si>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</si>
  <si>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</si>
  <si>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</si>
  <si>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</si>
  <si>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</si>
  <si>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</si>
  <si>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</si>
  <si>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</si>
  <si>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</si>
  <si>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</si>
  <si>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</si>
  <si>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</si>
  <si>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</si>
  <si>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</si>
  <si>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</si>
  <si>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</si>
  <si>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</si>
  <si>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</si>
  <si>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</si>
  <si>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</si>
  <si>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</si>
  <si>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</si>
  <si>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</si>
  <si>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</si>
  <si>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</si>
  <si>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</si>
  <si>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</si>
  <si>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</si>
  <si>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</si>
  <si>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</si>
  <si>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</si>
  <si>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</si>
  <si>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</si>
  <si>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</si>
  <si>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</si>
  <si>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</si>
  <si>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</si>
  <si>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</si>
  <si>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</si>
  <si>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</si>
  <si>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</si>
  <si>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</si>
  <si>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</si>
  <si>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</si>
  <si>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</si>
  <si>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</si>
  <si>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</si>
  <si>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</si>
  <si>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</si>
  <si>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</si>
  <si>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</si>
  <si>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</si>
  <si>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</si>
  <si>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</si>
  <si>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</si>
  <si>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</si>
  <si>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</si>
  <si>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</si>
  <si>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</si>
  <si>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</si>
  <si>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</si>
  <si>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</si>
  <si>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</si>
  <si>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</si>
  <si>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</si>
  <si>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</si>
  <si>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</si>
  <si>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</si>
  <si>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</si>
  <si>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</si>
  <si>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</si>
  <si>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</si>
  <si>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</si>
  <si>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</si>
  <si>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</si>
  <si>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</si>
  <si>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</si>
  <si>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</si>
  <si>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</si>
  <si>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</si>
  <si>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</si>
  <si>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</si>
  <si>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</si>
  <si>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</si>
  <si>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</si>
  <si>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</si>
  <si>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</si>
  <si>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</si>
  <si>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</si>
  <si>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</si>
  <si>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</si>
  <si>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</si>
  <si>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</si>
  <si>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</si>
  <si>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</si>
  <si>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</si>
  <si>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</si>
  <si>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</si>
  <si>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</si>
  <si>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</si>
  <si>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</si>
  <si>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</si>
  <si>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</si>
  <si>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</si>
  <si>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</si>
  <si>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</si>
  <si>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</si>
  <si>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</si>
  <si>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</si>
  <si>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</si>
  <si>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</si>
  <si>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</si>
  <si>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</si>
  <si>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</si>
  <si>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</si>
  <si>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</si>
  <si>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</si>
  <si>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</si>
  <si>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</si>
  <si>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</si>
  <si>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</si>
  <si>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</si>
  <si>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</si>
  <si>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</si>
  <si>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</si>
  <si>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</si>
  <si>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</si>
  <si>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</si>
  <si>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</si>
  <si>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</si>
  <si>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</si>
  <si>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</si>
  <si>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</si>
  <si>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</si>
  <si>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</si>
  <si>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</si>
  <si>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</si>
  <si>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</si>
  <si>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</si>
  <si>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</si>
  <si>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</si>
  <si>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</si>
  <si>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</si>
  <si>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</si>
  <si>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</si>
  <si>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</si>
  <si>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</si>
  <si>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</si>
  <si>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</si>
  <si>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</si>
  <si>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</si>
  <si>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</si>
  <si>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</si>
  <si>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</si>
  <si>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</si>
  <si>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</si>
  <si>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</si>
  <si>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</si>
  <si>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</si>
  <si>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</si>
  <si>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</si>
  <si>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</si>
  <si>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</si>
  <si>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</si>
  <si>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</si>
  <si>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</si>
  <si>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</si>
  <si>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</si>
  <si>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</si>
  <si>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</si>
  <si>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</si>
  <si>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</si>
  <si>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</si>
  <si>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</si>
  <si>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</si>
  <si>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</si>
  <si>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</si>
  <si>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</si>
  <si>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</si>
  <si>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</si>
  <si>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</si>
  <si>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</si>
  <si>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</si>
  <si>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</si>
  <si>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</si>
  <si>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</si>
  <si>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</si>
  <si>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</si>
  <si>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</si>
  <si>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</si>
  <si>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</si>
  <si>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</si>
  <si>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</si>
  <si>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</si>
  <si>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</si>
  <si>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</si>
  <si>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</si>
  <si>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</si>
  <si>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</si>
  <si>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</si>
  <si>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</si>
  <si>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</si>
  <si>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</si>
  <si>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</si>
  <si>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</si>
  <si>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</si>
  <si>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</si>
  <si>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</si>
  <si>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</si>
  <si>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</si>
  <si>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</si>
  <si>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</si>
  <si>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</si>
  <si>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</si>
  <si>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</si>
  <si>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</si>
  <si>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</si>
  <si>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</si>
  <si>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</si>
  <si>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</si>
  <si>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</si>
  <si>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</si>
  <si>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</si>
  <si>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</si>
  <si>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</si>
  <si>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</si>
  <si>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</si>
  <si>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</si>
  <si>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</si>
  <si>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</si>
  <si>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</si>
  <si>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</si>
  <si>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</si>
  <si>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</si>
  <si>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</si>
  <si>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</si>
  <si>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</si>
  <si>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</si>
  <si>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</si>
  <si>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</si>
  <si>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</si>
  <si>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</si>
  <si>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</si>
  <si>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</si>
  <si>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</si>
  <si>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</si>
  <si>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</si>
  <si>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</si>
  <si>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</si>
  <si>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</si>
  <si>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</si>
  <si>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</si>
  <si>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</si>
  <si>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</si>
  <si>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</si>
  <si>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</si>
  <si>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</si>
  <si>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</si>
  <si>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</si>
  <si>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</si>
  <si>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</si>
  <si>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</si>
  <si>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</si>
  <si>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</si>
  <si>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</si>
  <si>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</si>
  <si>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</si>
  <si>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</si>
  <si>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</si>
  <si>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</si>
  <si>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</si>
  <si>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</si>
  <si>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</si>
  <si>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</si>
  <si>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</si>
  <si>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</si>
  <si>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</si>
  <si>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</si>
  <si>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</si>
  <si>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</si>
  <si>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</si>
  <si>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</si>
  <si>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</si>
  <si>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</si>
  <si>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</si>
  <si>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</si>
  <si>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</si>
  <si>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</si>
  <si>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</si>
  <si>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</si>
  <si>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</si>
  <si>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</si>
  <si>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</si>
  <si>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</si>
  <si>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</si>
  <si>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</si>
  <si>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</si>
  <si>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</si>
  <si>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</si>
  <si>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</si>
  <si>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</si>
  <si>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</si>
  <si>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</si>
  <si>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</si>
  <si>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</si>
  <si>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</si>
  <si>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</si>
  <si>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</si>
  <si>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</si>
  <si>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</si>
  <si>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</si>
  <si>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</si>
  <si>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</si>
  <si>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</si>
  <si>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</si>
  <si>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</si>
  <si>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</si>
  <si>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</si>
  <si>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</si>
  <si>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</si>
  <si>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</si>
  <si>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</si>
  <si>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</si>
  <si>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</si>
  <si>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</si>
  <si>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</si>
  <si>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</si>
  <si>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</si>
  <si>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</si>
  <si>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</si>
  <si>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</si>
  <si>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</si>
  <si>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</si>
  <si>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</si>
  <si>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</si>
  <si>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</si>
  <si>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</si>
  <si>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</si>
  <si>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</si>
  <si>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</si>
  <si>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</si>
  <si>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</si>
  <si>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</si>
  <si>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</si>
  <si>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</si>
  <si>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</si>
  <si>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</si>
  <si>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</si>
  <si>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</si>
  <si>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</si>
  <si>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</si>
  <si>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</si>
  <si>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</si>
  <si>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</si>
  <si>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</si>
  <si>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</si>
  <si>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</si>
  <si>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</si>
  <si>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</si>
  <si>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</si>
  <si>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</si>
  <si>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</si>
  <si>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</si>
  <si>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</si>
  <si>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</si>
  <si>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</si>
  <si>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</si>
  <si>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</si>
  <si>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</si>
  <si>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</si>
  <si>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</si>
  <si>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</si>
  <si>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</si>
  <si>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</si>
  <si>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</si>
  <si>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</si>
  <si>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</si>
  <si>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</si>
  <si>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</si>
  <si>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</si>
  <si>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</si>
  <si>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</si>
  <si>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</si>
  <si>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</si>
  <si>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</si>
  <si>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</si>
  <si>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</si>
  <si>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</si>
  <si>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</si>
  <si>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</si>
  <si>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</si>
  <si>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</si>
  <si>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</si>
  <si>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</si>
  <si>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</si>
  <si>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</si>
  <si>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</si>
  <si>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</si>
  <si>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</si>
  <si>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</si>
  <si>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</si>
  <si>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</si>
  <si>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</si>
  <si>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</si>
  <si>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</si>
  <si>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</si>
  <si>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</si>
  <si>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</si>
  <si>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</si>
  <si>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</si>
  <si>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</si>
  <si>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</si>
  <si>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</si>
  <si>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</si>
  <si>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</si>
  <si>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</si>
  <si>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</si>
  <si>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</si>
  <si>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</si>
  <si>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</si>
  <si>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</si>
  <si>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</si>
  <si>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</si>
  <si>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</si>
  <si>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</si>
  <si>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</si>
  <si>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</si>
  <si>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</si>
  <si>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</si>
  <si>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</si>
  <si>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</si>
  <si>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</si>
  <si>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</si>
  <si>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</si>
  <si>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</si>
  <si>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</si>
  <si>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</si>
  <si>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</si>
  <si>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</si>
  <si>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</si>
  <si>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</si>
  <si>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</si>
  <si>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</si>
  <si>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</si>
  <si>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</si>
  <si>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</si>
  <si>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</si>
  <si>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</si>
  <si>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</si>
  <si>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</si>
  <si>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</si>
  <si>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</si>
  <si>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</si>
  <si>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</si>
  <si>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</si>
  <si>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</si>
  <si>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</si>
  <si>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</si>
  <si>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</si>
  <si>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</si>
  <si>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</si>
  <si>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</si>
  <si>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</si>
  <si>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</si>
  <si>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</si>
  <si>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</si>
  <si>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</si>
  <si>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</si>
  <si>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</si>
  <si>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</si>
  <si>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</si>
  <si>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</si>
  <si>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</si>
  <si>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</si>
  <si>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</si>
  <si>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</si>
  <si>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</si>
  <si>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</si>
  <si>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</si>
  <si>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</si>
  <si>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</si>
  <si>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</si>
  <si>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</si>
  <si>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</si>
  <si>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</si>
  <si>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</si>
  <si>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</si>
  <si>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</si>
  <si>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</si>
  <si>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</si>
  <si>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</si>
  <si>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</si>
  <si>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</si>
  <si>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</si>
  <si>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</si>
  <si>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</si>
  <si>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</si>
  <si>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</si>
  <si>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</si>
  <si>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</si>
  <si>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</si>
  <si>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</si>
  <si>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</si>
  <si>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</si>
  <si>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</si>
  <si>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</si>
  <si>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</si>
  <si>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</si>
  <si>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</si>
  <si>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</si>
  <si>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</si>
  <si>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</si>
  <si>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</si>
  <si>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</si>
  <si>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</si>
  <si>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</si>
  <si>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</si>
  <si>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</si>
  <si>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</si>
  <si>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</si>
  <si>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</si>
  <si>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</si>
  <si>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</si>
  <si>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</si>
  <si>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</si>
  <si>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</si>
  <si>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</si>
  <si>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</si>
  <si>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</si>
  <si>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</si>
  <si>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</si>
  <si>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</si>
  <si>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</si>
  <si>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</si>
  <si>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</si>
  <si>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</si>
  <si>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</si>
  <si>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</si>
  <si>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</si>
  <si>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</si>
  <si>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</si>
  <si>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</si>
  <si>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</si>
  <si>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</si>
  <si>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</si>
  <si>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</si>
  <si>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</si>
  <si>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</si>
  <si>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</si>
  <si>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</si>
  <si>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</si>
  <si>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</si>
  <si>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</si>
  <si>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</si>
  <si>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</si>
  <si>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</si>
  <si>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</si>
  <si>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</si>
  <si>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</si>
  <si>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</si>
  <si>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</si>
  <si>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</si>
  <si>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</si>
  <si>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</si>
  <si>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</si>
  <si>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</si>
  <si>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</si>
  <si>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</si>
  <si>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</si>
  <si>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</si>
  <si>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</si>
  <si>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</si>
  <si>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</si>
  <si>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</si>
  <si>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</si>
  <si>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</si>
  <si>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</si>
  <si>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</si>
  <si>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</si>
  <si>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</si>
  <si>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</si>
  <si>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</si>
  <si>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</si>
  <si>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</si>
  <si>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</si>
  <si>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</si>
  <si>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</si>
  <si>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</si>
  <si>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</si>
  <si>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</si>
  <si>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</si>
  <si>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</si>
  <si>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</si>
  <si>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</si>
  <si>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</si>
  <si>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</si>
  <si>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</si>
  <si>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</si>
  <si>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</si>
  <si>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</si>
  <si>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</si>
  <si>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</si>
  <si>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</si>
  <si>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</si>
  <si>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</si>
  <si>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</si>
  <si>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</si>
  <si>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</si>
  <si>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</si>
  <si>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</si>
  <si>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</si>
  <si>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</si>
  <si>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</si>
  <si>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</si>
  <si>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</si>
  <si>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</si>
  <si>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</si>
  <si>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</si>
  <si>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</si>
  <si>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</si>
  <si>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</si>
  <si>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</si>
  <si>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</si>
  <si>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</si>
  <si>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</si>
  <si>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</si>
  <si>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</si>
  <si>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</si>
  <si>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</si>
  <si>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</si>
  <si>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</si>
  <si>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</si>
  <si>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</si>
  <si>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</si>
  <si>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</si>
  <si>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</si>
  <si>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</si>
  <si>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</si>
  <si>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</si>
  <si>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</si>
  <si>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</si>
  <si>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</si>
  <si>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</si>
  <si>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</si>
  <si>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</si>
  <si>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</si>
  <si>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</si>
  <si>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</si>
  <si>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</si>
  <si>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</si>
  <si>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</si>
  <si>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</si>
  <si>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</si>
  <si>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</si>
  <si>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</si>
  <si>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</si>
  <si>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</si>
  <si>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</si>
  <si>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</si>
  <si>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</si>
  <si>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</si>
  <si>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</si>
  <si>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</si>
  <si>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</si>
  <si>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</si>
  <si>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</si>
  <si>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</si>
  <si>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</si>
  <si>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</si>
  <si>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</si>
  <si>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</si>
  <si>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</si>
  <si>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</si>
  <si>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</si>
  <si>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</si>
  <si>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</si>
  <si>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</si>
  <si>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</si>
  <si>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</si>
  <si>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</si>
  <si>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</si>
  <si>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</si>
  <si>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</si>
  <si>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</si>
  <si>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</si>
  <si>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</si>
  <si>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</si>
  <si>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</si>
  <si>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</si>
  <si>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</si>
  <si>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</si>
  <si>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</si>
  <si>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</si>
  <si>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</si>
  <si>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</si>
  <si>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</si>
  <si>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</si>
  <si>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</si>
  <si>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</si>
  <si>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</si>
  <si>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</si>
  <si>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</si>
  <si>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</si>
  <si>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</si>
  <si>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</si>
  <si>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</si>
  <si>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</si>
  <si>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</si>
  <si>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</si>
  <si>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</si>
  <si>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</si>
  <si>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</si>
  <si>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</si>
  <si>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</si>
  <si>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</si>
  <si>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</si>
  <si>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</si>
  <si>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</si>
  <si>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</si>
  <si>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</si>
  <si>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</si>
  <si>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</si>
  <si>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</si>
  <si>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</si>
  <si>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</si>
  <si>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</si>
  <si>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</si>
  <si>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</si>
  <si>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</si>
  <si>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</si>
  <si>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</si>
  <si>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</si>
  <si>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</si>
  <si>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</si>
  <si>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</si>
  <si>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</si>
  <si>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</si>
  <si>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</si>
  <si>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</si>
  <si>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</si>
  <si>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</si>
  <si>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</si>
  <si>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</si>
  <si>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</si>
  <si>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</si>
  <si>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</si>
  <si>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</si>
  <si>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</si>
  <si>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</si>
  <si>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</si>
  <si>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</si>
  <si>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</si>
  <si>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</si>
  <si>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</si>
  <si>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</si>
  <si>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</si>
  <si>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</si>
  <si>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</si>
  <si>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</si>
  <si>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</si>
  <si>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</si>
  <si>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</si>
  <si>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</si>
  <si>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</si>
  <si>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</si>
  <si>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</si>
  <si>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</si>
  <si>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</si>
  <si>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</si>
  <si>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</si>
  <si>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</si>
  <si>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</si>
  <si>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</si>
  <si>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</si>
  <si>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</si>
  <si>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</si>
  <si>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</si>
  <si>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</si>
  <si>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</si>
  <si>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</si>
  <si>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</si>
  <si>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</si>
  <si>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</si>
  <si>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</si>
  <si>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</si>
  <si>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</si>
  <si>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</si>
  <si>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</si>
  <si>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</si>
  <si>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</si>
  <si>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</si>
  <si>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</si>
  <si>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</si>
  <si>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</si>
  <si>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</si>
  <si>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</si>
  <si>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</si>
  <si>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</si>
  <si>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</si>
  <si>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</si>
  <si>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</si>
  <si>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</si>
  <si>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</si>
  <si>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</si>
  <si>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</si>
  <si>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</si>
  <si>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</si>
  <si>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</si>
  <si>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</si>
  <si>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</si>
  <si>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</si>
  <si>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</si>
  <si>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</si>
  <si>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</si>
  <si>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</si>
  <si>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</si>
  <si>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</si>
  <si>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</si>
  <si>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</si>
  <si>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</si>
  <si>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</si>
  <si>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</si>
  <si>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</si>
  <si>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</si>
  <si>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</si>
  <si>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</si>
  <si>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</si>
  <si>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</si>
  <si>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</si>
  <si>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</si>
  <si>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</si>
  <si>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</si>
  <si>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</si>
  <si>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</si>
  <si>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</si>
  <si>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</si>
  <si>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</si>
  <si>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</si>
  <si>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</si>
  <si>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</si>
  <si>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</si>
  <si>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</si>
  <si>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</si>
  <si>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</si>
  <si>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</si>
  <si>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</si>
  <si>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</si>
  <si>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</si>
  <si>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</si>
  <si>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</si>
  <si>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</si>
  <si>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</si>
  <si>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</si>
  <si>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</si>
  <si>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</si>
  <si>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</si>
  <si>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</si>
  <si>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</si>
  <si>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</si>
  <si>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</si>
  <si>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</si>
  <si>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</si>
  <si>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</si>
  <si>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</si>
  <si>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</si>
  <si>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</si>
  <si>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</si>
  <si>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</si>
  <si>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</si>
  <si>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</si>
  <si>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</si>
  <si>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</si>
  <si>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</si>
  <si>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</si>
  <si>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</si>
  <si>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</si>
  <si>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</si>
  <si>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</si>
  <si>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</si>
  <si>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</si>
  <si>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</si>
  <si>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</si>
  <si>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</si>
  <si>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</si>
  <si>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</si>
  <si>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</si>
  <si>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</si>
  <si>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</si>
  <si>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</si>
  <si>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</si>
  <si>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</si>
  <si>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</si>
  <si>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</si>
  <si>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</si>
  <si>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</si>
  <si>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</si>
  <si>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</si>
  <si>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</si>
  <si>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</si>
  <si>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</si>
  <si>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</si>
  <si>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</si>
  <si>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</si>
  <si>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</si>
  <si>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</si>
  <si>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</si>
  <si>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</si>
  <si>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</si>
  <si>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</si>
  <si>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</si>
  <si>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</si>
  <si>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</si>
  <si>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</si>
  <si>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</si>
  <si>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</si>
  <si>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</si>
  <si>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</si>
  <si>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</si>
  <si>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</si>
  <si>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</si>
  <si>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</si>
  <si>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</si>
  <si>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</si>
  <si>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</si>
  <si>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</si>
  <si>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</si>
  <si>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</si>
  <si>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</si>
  <si>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</si>
  <si>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</si>
  <si>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</si>
  <si>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</si>
  <si>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</si>
  <si>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</si>
  <si>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</si>
  <si>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</si>
  <si>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</si>
  <si>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</si>
  <si>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</si>
  <si>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</si>
  <si>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</si>
  <si>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</si>
  <si>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</si>
  <si>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</si>
  <si>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</si>
  <si>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</si>
  <si>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</si>
  <si>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</si>
  <si>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</si>
  <si>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</si>
  <si>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</si>
  <si>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</si>
  <si>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</si>
  <si>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</si>
  <si>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</si>
  <si>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</si>
  <si>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</si>
  <si>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</si>
  <si>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</si>
  <si>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</si>
  <si>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</si>
  <si>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</si>
  <si>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</si>
  <si>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</si>
  <si>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</si>
  <si>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</si>
  <si>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</si>
  <si>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</si>
  <si>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</si>
  <si>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</si>
  <si>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</si>
  <si>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</si>
  <si>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</si>
  <si>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</si>
  <si>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</si>
  <si>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</si>
  <si>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</si>
  <si>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</si>
  <si>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</si>
  <si>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</si>
  <si>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</si>
  <si>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</si>
  <si>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</si>
  <si>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</si>
  <si>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</si>
  <si>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</si>
  <si>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</si>
  <si>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</si>
  <si>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</si>
  <si>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</si>
  <si>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</si>
  <si>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</si>
  <si>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</si>
  <si>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</si>
  <si>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</si>
  <si>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</si>
  <si>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</si>
  <si>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</si>
  <si>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</si>
  <si>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</si>
  <si>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</si>
  <si>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</si>
  <si>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</si>
  <si>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</si>
  <si>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</si>
  <si>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</si>
  <si>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</si>
  <si>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</si>
  <si>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</si>
  <si>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</si>
  <si>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</si>
  <si>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</si>
  <si>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</si>
  <si>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</si>
  <si>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</si>
  <si>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</si>
  <si>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</si>
  <si>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</si>
  <si>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</si>
  <si>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</si>
  <si>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</si>
  <si>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</si>
  <si>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</si>
  <si>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</si>
  <si>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</si>
  <si>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</si>
  <si>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</si>
  <si>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</si>
  <si>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</si>
  <si>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</si>
  <si>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</si>
  <si>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</si>
  <si>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</si>
  <si>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</si>
  <si>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</si>
  <si>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</si>
  <si>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</si>
  <si>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</si>
  <si>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</si>
  <si>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</si>
  <si>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</si>
  <si>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</si>
  <si>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</si>
  <si>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</si>
  <si>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</si>
  <si>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</si>
  <si>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</si>
  <si>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</si>
  <si>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</si>
  <si>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</si>
  <si>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</si>
  <si>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</si>
  <si>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</si>
  <si>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</si>
  <si>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</si>
  <si>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</si>
  <si>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</si>
  <si>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</si>
  <si>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</si>
  <si>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</si>
  <si>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</si>
  <si>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</si>
  <si>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</si>
  <si>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</si>
  <si>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</si>
  <si>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</si>
  <si>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</si>
  <si>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</si>
  <si>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</si>
  <si>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</si>
  <si>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</si>
  <si>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</si>
  <si>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</si>
  <si>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</si>
  <si>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</si>
  <si>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</si>
  <si>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</si>
  <si>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</si>
  <si>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</si>
  <si>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</si>
  <si>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</si>
  <si>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</si>
  <si>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</si>
  <si>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</si>
  <si>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</si>
  <si>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</si>
  <si>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</si>
  <si>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</si>
  <si>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</si>
  <si>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</si>
  <si>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</si>
  <si>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</si>
  <si>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</si>
  <si>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</si>
  <si>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</si>
  <si>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</si>
  <si>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</si>
  <si>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</si>
  <si>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</si>
  <si>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</si>
  <si>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</si>
  <si>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</si>
  <si>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</si>
  <si>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</si>
  <si>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</si>
  <si>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</si>
  <si>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</si>
  <si>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</si>
  <si>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</si>
  <si>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</si>
  <si>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</si>
  <si>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</si>
  <si>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</si>
  <si>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</si>
  <si>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</si>
  <si>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</si>
  <si>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</si>
  <si>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</si>
  <si>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</si>
  <si>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</si>
  <si>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</si>
  <si>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</si>
  <si>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</si>
  <si>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</si>
  <si>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</si>
  <si>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</si>
  <si>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</si>
  <si>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</si>
  <si>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</si>
  <si>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</si>
  <si>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</si>
  <si>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</si>
  <si>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</si>
  <si>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</si>
  <si>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</si>
  <si>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</si>
  <si>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</si>
  <si>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</si>
  <si>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</si>
  <si>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</si>
  <si>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</si>
  <si>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</si>
  <si>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</si>
  <si>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</si>
  <si>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</si>
  <si>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</si>
  <si>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</si>
  <si>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</si>
  <si>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</si>
  <si>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</si>
  <si>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</si>
  <si>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</si>
  <si>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</si>
  <si>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</si>
  <si>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</si>
  <si>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</si>
  <si>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</si>
  <si>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</si>
  <si>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</si>
  <si>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</si>
  <si>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</si>
  <si>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</si>
  <si>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</si>
  <si>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</si>
  <si>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</si>
  <si>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</si>
  <si>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</si>
  <si>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</si>
  <si>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</si>
  <si>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</si>
  <si>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</si>
  <si>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</si>
  <si>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</si>
  <si>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</si>
  <si>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</si>
  <si>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</si>
  <si>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</si>
  <si>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</si>
  <si>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</si>
  <si>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</si>
  <si>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</si>
  <si>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</si>
  <si>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</si>
  <si>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</si>
  <si>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</si>
  <si>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</si>
  <si>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</si>
  <si>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</si>
  <si>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</si>
  <si>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</si>
  <si>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</si>
  <si>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</si>
  <si>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</si>
  <si>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</si>
  <si>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</si>
  <si>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</si>
  <si>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</si>
  <si>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</si>
  <si>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</si>
  <si>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</si>
  <si>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</si>
  <si>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</si>
  <si>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</si>
  <si>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</si>
  <si>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</si>
  <si>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</si>
  <si>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</si>
  <si>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</si>
  <si>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</si>
  <si>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</si>
  <si>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</si>
  <si>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</si>
  <si>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</si>
  <si>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</si>
  <si>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</si>
  <si>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</si>
  <si>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</si>
  <si>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</si>
  <si>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</si>
  <si>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</si>
  <si>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</si>
  <si>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</si>
  <si>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</si>
  <si>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</si>
  <si>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</si>
  <si>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</si>
  <si>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</si>
  <si>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</si>
  <si>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</si>
  <si>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</si>
  <si>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</si>
  <si>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</si>
  <si>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</si>
  <si>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</si>
  <si>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</si>
  <si>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</si>
  <si>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</si>
  <si>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</si>
  <si>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</si>
  <si>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</si>
  <si>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</si>
  <si>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</si>
  <si>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</si>
  <si>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</si>
  <si>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</si>
  <si>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</si>
  <si>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</si>
  <si>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</si>
  <si>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</si>
  <si>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</si>
  <si>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</si>
  <si>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</si>
  <si>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</si>
  <si>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</si>
  <si>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</si>
  <si>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</si>
  <si>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</si>
  <si>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</si>
  <si>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</si>
  <si>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</si>
  <si>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</si>
  <si>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</si>
  <si>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</si>
  <si>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</si>
  <si>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</si>
  <si>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</si>
  <si>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</si>
  <si>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</si>
  <si>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</si>
  <si>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</si>
  <si>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</si>
  <si>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</si>
  <si>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</si>
  <si>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</si>
  <si>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</si>
  <si>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</si>
  <si>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</si>
  <si>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</si>
  <si>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</si>
  <si>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</si>
  <si>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</si>
  <si>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</si>
  <si>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</si>
  <si>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</si>
  <si>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</si>
  <si>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</si>
  <si>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</si>
  <si>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</si>
  <si>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</si>
  <si>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</si>
  <si>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</si>
  <si>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</si>
  <si>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</si>
  <si>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</si>
  <si>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</si>
  <si>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</si>
  <si>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</si>
  <si>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</si>
  <si>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</si>
  <si>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</si>
  <si>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</si>
  <si>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</si>
  <si>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</si>
  <si>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</si>
  <si>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</si>
  <si>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</si>
  <si>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</si>
  <si>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</si>
  <si>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</si>
  <si>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</si>
  <si>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</si>
  <si>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</si>
  <si>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</si>
  <si>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</si>
  <si>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</si>
  <si>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</si>
  <si>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</si>
  <si>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</si>
  <si>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</si>
  <si>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</si>
  <si>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</si>
  <si>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</si>
  <si>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</si>
  <si>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</si>
  <si>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</si>
  <si>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</si>
  <si>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</si>
  <si>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</si>
  <si>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</si>
  <si>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</si>
  <si>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</si>
  <si>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</si>
  <si>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</si>
  <si>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</si>
  <si>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</si>
  <si>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</si>
  <si>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</si>
  <si>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</si>
  <si>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</si>
  <si>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</si>
  <si>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</si>
  <si>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</si>
  <si>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</si>
  <si>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</si>
  <si>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</si>
  <si>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</si>
  <si>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</si>
  <si>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</si>
  <si>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</si>
  <si>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</si>
  <si>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</si>
  <si>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</si>
  <si>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</si>
  <si>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</si>
  <si>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</si>
  <si>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</si>
  <si>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</si>
  <si>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</si>
  <si>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</si>
  <si>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</si>
  <si>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</si>
  <si>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</si>
  <si>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</si>
  <si>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</si>
  <si>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</si>
  <si>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</si>
  <si>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</si>
  <si>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</si>
  <si>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</si>
  <si>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</si>
  <si>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</si>
  <si>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</si>
  <si>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</si>
  <si>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</si>
  <si>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</si>
  <si>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</si>
  <si>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</si>
  <si>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</si>
  <si>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</si>
  <si>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</si>
  <si>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</si>
  <si>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</si>
  <si>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</si>
  <si>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</si>
  <si>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</si>
  <si>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</si>
  <si>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</si>
  <si>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</si>
  <si>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</si>
  <si>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</si>
  <si>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</si>
  <si>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</si>
  <si>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</si>
  <si>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</si>
  <si>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</si>
  <si>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</si>
  <si>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</si>
  <si>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</si>
  <si>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</si>
  <si>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</si>
  <si>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</si>
  <si>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</si>
  <si>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</si>
  <si>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</si>
  <si>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</si>
  <si>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</si>
  <si>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</si>
  <si>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</si>
  <si>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</si>
  <si>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</si>
  <si>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</si>
  <si>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</si>
  <si>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</si>
  <si>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</si>
  <si>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</si>
  <si>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</si>
  <si>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</si>
  <si>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</si>
  <si>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</si>
  <si>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</si>
  <si>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</si>
  <si>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</si>
  <si>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</si>
  <si>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</si>
  <si>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</si>
  <si>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</si>
  <si>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</si>
  <si>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</si>
  <si>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</si>
  <si>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</si>
  <si>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</si>
  <si>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</si>
  <si>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</si>
  <si>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</si>
  <si>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</si>
  <si>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</si>
  <si>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</si>
  <si>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</si>
  <si>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</si>
  <si>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</si>
  <si>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</si>
  <si>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</si>
  <si>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</si>
  <si>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</si>
  <si>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</si>
  <si>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</si>
  <si>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</si>
  <si>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</si>
  <si>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</si>
  <si>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</si>
  <si>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</si>
  <si>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</si>
  <si>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</si>
  <si>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</si>
  <si>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</si>
  <si>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</si>
  <si>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</si>
  <si>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</si>
  <si>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</si>
  <si>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</si>
  <si>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</si>
  <si>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</si>
  <si>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</si>
  <si>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</si>
  <si>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</si>
  <si>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</si>
  <si>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</si>
  <si>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</si>
  <si>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</si>
  <si>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</si>
  <si>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</si>
  <si>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</si>
  <si>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</si>
  <si>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</si>
  <si>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</si>
  <si>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</si>
  <si>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</si>
  <si>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</si>
  <si>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</si>
  <si>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</si>
  <si>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</si>
  <si>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</si>
  <si>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</si>
  <si>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</si>
  <si>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</si>
  <si>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</si>
  <si>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</si>
  <si>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</si>
  <si>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</si>
  <si>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</si>
  <si>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</si>
  <si>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</si>
  <si>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</si>
  <si>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</si>
  <si>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</si>
  <si>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</si>
  <si>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</si>
  <si>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</si>
  <si>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</si>
  <si>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</si>
  <si>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</si>
  <si>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</si>
  <si>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</si>
  <si>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</si>
  <si>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</si>
  <si>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</si>
  <si>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</si>
  <si>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</si>
  <si>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</si>
  <si>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</si>
  <si>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</si>
  <si>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</si>
  <si>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</si>
  <si>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</si>
  <si>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</si>
  <si>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</si>
  <si>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</si>
  <si>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</si>
  <si>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</si>
  <si>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</si>
  <si>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</si>
  <si>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</si>
  <si>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</si>
  <si>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</si>
  <si>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</si>
  <si>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</si>
  <si>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</si>
  <si>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</si>
  <si>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</si>
  <si>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</si>
  <si>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</si>
  <si>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</si>
  <si>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</si>
  <si>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</si>
  <si>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</si>
  <si>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</si>
  <si>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</si>
  <si>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</si>
  <si>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</si>
  <si>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</si>
  <si>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</si>
  <si>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</si>
  <si>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</si>
  <si>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</si>
  <si>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</si>
  <si>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</si>
  <si>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</si>
  <si>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</si>
  <si>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</si>
  <si>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</si>
  <si>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</si>
  <si>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</si>
  <si>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</si>
  <si>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</si>
  <si>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</si>
  <si>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</si>
  <si>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</si>
  <si>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</si>
  <si>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</si>
  <si>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</si>
  <si>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</si>
  <si>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</si>
  <si>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</si>
  <si>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</si>
  <si>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</si>
  <si>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</si>
  <si>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</si>
  <si>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</si>
  <si>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</si>
  <si>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</si>
  <si>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</si>
  <si>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</si>
  <si>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</si>
  <si>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</si>
  <si>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</si>
  <si>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</si>
  <si>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</si>
  <si>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</si>
  <si>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</si>
  <si>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</si>
  <si>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</si>
  <si>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</si>
  <si>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</si>
  <si>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</si>
  <si>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</si>
  <si>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</si>
  <si>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</si>
  <si>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</si>
  <si>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</si>
  <si>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</si>
  <si>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</si>
  <si>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</si>
  <si>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</si>
  <si>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</si>
  <si>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</si>
  <si>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</si>
  <si>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</si>
  <si>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</si>
  <si>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</si>
  <si>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</si>
  <si>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</si>
  <si>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</si>
  <si>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</si>
  <si>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</si>
  <si>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</si>
  <si>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</si>
  <si>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</si>
  <si>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</si>
  <si>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</si>
  <si>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</si>
  <si>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</si>
  <si>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</si>
  <si>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</si>
  <si>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</si>
  <si>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</si>
  <si>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</si>
  <si>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</si>
  <si>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</si>
  <si>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</si>
  <si>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</si>
  <si>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</si>
  <si>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</si>
  <si>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</si>
  <si>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</si>
  <si>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</si>
  <si>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</si>
  <si>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</si>
  <si>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</si>
  <si>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</si>
  <si>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</si>
  <si>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</si>
  <si>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</si>
  <si>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</si>
  <si>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</si>
  <si>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</si>
  <si>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</si>
  <si>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</si>
  <si>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</si>
  <si>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</si>
  <si>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</si>
  <si>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</si>
  <si>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</si>
  <si>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</si>
  <si>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</si>
  <si>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</si>
  <si>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</si>
  <si>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</si>
  <si>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</si>
  <si>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</si>
  <si>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</si>
  <si>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</si>
  <si>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</si>
  <si>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</si>
  <si>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</si>
  <si>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</si>
  <si>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</si>
  <si>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</si>
  <si>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</si>
  <si>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</si>
  <si>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</si>
  <si>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</si>
  <si>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</si>
  <si>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</si>
  <si>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</si>
  <si>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</si>
  <si>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</si>
  <si>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</si>
  <si>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</si>
  <si>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</si>
  <si>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</si>
  <si>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</si>
  <si>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</si>
  <si>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</si>
  <si>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</si>
  <si>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</si>
  <si>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</si>
  <si>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</si>
  <si>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</si>
  <si>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</si>
  <si>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</si>
  <si>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</si>
  <si>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</si>
  <si>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</si>
  <si>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</si>
  <si>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</si>
  <si>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</si>
  <si>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</si>
  <si>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</si>
  <si>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</si>
  <si>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</si>
  <si>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</si>
  <si>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</si>
  <si>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</si>
  <si>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</si>
  <si>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</si>
  <si>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</si>
  <si>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</si>
  <si>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</si>
  <si>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</si>
  <si>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</si>
  <si>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</si>
  <si>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</si>
  <si>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</si>
  <si>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</si>
  <si>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</si>
  <si>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</si>
  <si>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</si>
  <si>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</si>
  <si>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</si>
  <si>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</si>
  <si>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</si>
  <si>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</si>
  <si>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</si>
  <si>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</si>
  <si>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</si>
  <si>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</si>
  <si>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</si>
  <si>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</si>
  <si>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</si>
  <si>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</si>
  <si>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</si>
  <si>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</si>
  <si>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</si>
  <si>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</si>
  <si>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</si>
  <si>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</si>
  <si>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</si>
  <si>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</si>
  <si>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</si>
  <si>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</si>
  <si>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</si>
  <si>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</si>
  <si>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</si>
  <si>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</si>
  <si>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</si>
  <si>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</si>
  <si>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</si>
  <si>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</si>
  <si>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</si>
  <si>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</si>
  <si>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</si>
  <si>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</si>
  <si>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</si>
  <si>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</si>
  <si>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</si>
  <si>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</si>
  <si>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</si>
  <si>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</si>
  <si>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</si>
  <si>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</si>
  <si>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</si>
  <si>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</si>
  <si>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</si>
  <si>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</si>
  <si>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</si>
  <si>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</si>
  <si>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</si>
  <si>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</si>
  <si>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</si>
  <si>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</si>
  <si>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</si>
  <si>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</si>
  <si>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</si>
  <si>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</si>
  <si>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</si>
  <si>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</si>
  <si>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</si>
  <si>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</si>
  <si>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</si>
  <si>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</si>
  <si>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</si>
  <si>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</si>
  <si>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</si>
  <si>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</si>
  <si>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</si>
  <si>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</si>
  <si>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</si>
  <si>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</si>
  <si>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</si>
  <si>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</si>
  <si>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</si>
  <si>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</si>
  <si>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</si>
  <si>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</si>
  <si>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</si>
  <si>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</si>
  <si>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</si>
  <si>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</si>
  <si>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</si>
  <si>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</si>
  <si>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</si>
  <si>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</si>
  <si>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</si>
  <si>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</si>
  <si>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</si>
  <si>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</si>
  <si>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</si>
  <si>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</si>
  <si>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</si>
  <si>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</si>
  <si>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</si>
  <si>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</si>
  <si>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</si>
  <si>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</si>
  <si>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</si>
  <si>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</si>
  <si>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</si>
  <si>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</si>
  <si>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</si>
  <si>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</si>
  <si>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</si>
  <si>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</si>
  <si>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</si>
  <si>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</si>
  <si>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</si>
  <si>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</si>
  <si>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</si>
  <si>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</si>
  <si>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</si>
  <si>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</si>
  <si>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</si>
  <si>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</si>
  <si>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</si>
  <si>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</si>
  <si>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</si>
  <si>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</si>
  <si>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</si>
  <si>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</si>
  <si>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</si>
  <si>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</si>
  <si>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</si>
  <si>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</si>
  <si>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</si>
  <si>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</si>
  <si>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</si>
  <si>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</si>
  <si>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</si>
  <si>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</si>
  <si>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</si>
  <si>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</si>
  <si>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</si>
  <si>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</si>
  <si>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</si>
  <si>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</si>
  <si>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</si>
  <si>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</si>
  <si>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</si>
  <si>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</si>
  <si>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</si>
  <si>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</si>
  <si>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</si>
  <si>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</si>
  <si>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</si>
  <si>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</si>
  <si>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</si>
  <si>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</si>
  <si>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</si>
  <si>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</si>
  <si>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</si>
  <si>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</si>
  <si>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</si>
  <si>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</si>
  <si>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</si>
  <si>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</si>
  <si>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</si>
  <si>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</si>
  <si>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</si>
  <si>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</si>
  <si>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</si>
  <si>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</si>
  <si>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</si>
  <si>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</si>
  <si>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</si>
  <si>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</si>
  <si>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</si>
  <si>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</si>
  <si>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</si>
  <si>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</si>
  <si>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</si>
  <si>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</si>
  <si>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</si>
  <si>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</si>
  <si>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</si>
  <si>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</si>
  <si>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</si>
  <si>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</si>
  <si>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</si>
  <si>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</si>
  <si>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</si>
  <si>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</si>
  <si>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</si>
  <si>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</si>
  <si>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</si>
  <si>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</si>
  <si>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</si>
  <si>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</si>
  <si>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</si>
  <si>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</si>
  <si>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</si>
  <si>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</si>
  <si>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</si>
  <si>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</si>
  <si>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</si>
  <si>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</si>
  <si>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</si>
  <si>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</si>
  <si>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</si>
  <si>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</si>
  <si>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</si>
  <si>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</si>
  <si>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</si>
  <si>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</si>
  <si>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</si>
  <si>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</si>
  <si>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</si>
  <si>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</si>
  <si>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</si>
  <si>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</si>
  <si>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</si>
  <si>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</si>
  <si>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</si>
  <si>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</si>
  <si>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</si>
  <si>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</si>
  <si>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</si>
  <si>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</si>
  <si>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</si>
  <si>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</si>
  <si>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</si>
  <si>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</si>
  <si>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</si>
  <si>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</si>
  <si>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</si>
  <si>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</si>
  <si>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</si>
  <si>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</si>
  <si>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</si>
  <si>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</si>
  <si>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</si>
  <si>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</si>
  <si>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</si>
  <si>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</si>
  <si>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</si>
  <si>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</si>
  <si>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</si>
  <si>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</si>
  <si>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</si>
  <si>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</si>
  <si>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</si>
  <si>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</si>
  <si>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</si>
  <si>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</si>
  <si>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</si>
  <si>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</si>
  <si>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</si>
  <si>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</si>
  <si>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</si>
  <si>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</si>
  <si>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</si>
  <si>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</si>
  <si>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</si>
  <si>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</si>
  <si>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</si>
  <si>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</si>
  <si>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</si>
  <si>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</si>
  <si>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</si>
  <si>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</si>
  <si>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</si>
  <si>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</si>
  <si>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</si>
  <si>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</si>
  <si>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</si>
  <si>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</si>
  <si>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</si>
  <si>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</si>
  <si>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</si>
  <si>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</si>
  <si>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</si>
  <si>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</si>
  <si>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</si>
  <si>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</si>
  <si>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</si>
  <si>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</si>
  <si>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</si>
  <si>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</si>
  <si>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</si>
  <si>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</si>
  <si>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</si>
  <si>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</si>
  <si>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</si>
  <si>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</si>
  <si>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</si>
  <si>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</si>
  <si>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</si>
  <si>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</si>
  <si>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</si>
  <si>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</si>
  <si>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</si>
  <si>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</si>
  <si>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</si>
  <si>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</si>
  <si>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</si>
  <si>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</si>
  <si>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</si>
  <si>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</si>
  <si>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</si>
  <si>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</si>
  <si>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</si>
  <si>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</si>
  <si>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</si>
  <si>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</si>
  <si>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</si>
  <si>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</si>
  <si>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</si>
  <si>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</si>
  <si>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</si>
  <si>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</si>
  <si>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</si>
  <si>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</si>
  <si>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</si>
  <si>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</si>
  <si>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</si>
  <si>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</si>
  <si>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</si>
  <si>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</si>
  <si>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</si>
  <si>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</si>
  <si>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</si>
  <si>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</si>
  <si>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</si>
  <si>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</si>
  <si>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</si>
  <si>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</si>
  <si>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</si>
  <si>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</si>
  <si>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</si>
  <si>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</si>
  <si>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</si>
  <si>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</si>
  <si>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</si>
  <si>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</si>
  <si>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</si>
  <si>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</si>
  <si>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</si>
  <si>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</si>
  <si>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</si>
  <si>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</si>
  <si>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</si>
  <si>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</si>
  <si>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</si>
  <si>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</si>
  <si>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</si>
  <si>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</si>
  <si>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</si>
  <si>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</si>
  <si>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</si>
  <si>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</si>
  <si>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</si>
  <si>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</si>
  <si>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</si>
  <si>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</si>
  <si>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</si>
  <si>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</si>
  <si>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</si>
  <si>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</si>
  <si>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</si>
  <si>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</si>
  <si>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</si>
  <si>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</si>
  <si>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</si>
  <si>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</si>
  <si>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</si>
  <si>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</si>
  <si>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</si>
  <si>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</si>
  <si>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</si>
  <si>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</si>
  <si>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</si>
  <si>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</si>
  <si>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</si>
  <si>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</si>
  <si>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</si>
  <si>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</si>
  <si>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</si>
  <si>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</si>
  <si>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</si>
  <si>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</si>
  <si>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</si>
  <si>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</si>
  <si>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</si>
  <si>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</si>
  <si>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</si>
  <si>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</si>
  <si>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</si>
  <si>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</si>
  <si>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</si>
  <si>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</si>
  <si>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</si>
  <si>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</si>
  <si>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</si>
  <si>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</si>
  <si>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</si>
  <si>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</si>
  <si>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</si>
  <si>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</si>
  <si>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</si>
  <si>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</si>
  <si>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</si>
  <si>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</si>
  <si>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</si>
  <si>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</si>
  <si>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</si>
  <si>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</si>
  <si>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</si>
  <si>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</si>
  <si>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</si>
  <si>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</si>
  <si>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</si>
  <si>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</si>
  <si>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</si>
  <si>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</si>
  <si>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</si>
  <si>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</si>
  <si>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</si>
  <si>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</si>
  <si>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</si>
  <si>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</si>
  <si>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</si>
  <si>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</si>
  <si>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</si>
  <si>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</si>
  <si>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</si>
  <si>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</si>
  <si>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</si>
  <si>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</si>
  <si>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</si>
  <si>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</si>
  <si>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</si>
  <si>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</si>
  <si>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</si>
  <si>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</si>
  <si>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</si>
  <si>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</si>
  <si>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</si>
  <si>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</si>
  <si>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</si>
  <si>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</si>
  <si>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</si>
  <si>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</si>
  <si>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</si>
  <si>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</si>
  <si>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</si>
  <si>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</si>
  <si>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</si>
  <si>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</si>
  <si>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</si>
  <si>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</si>
  <si>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</si>
  <si>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</si>
  <si>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</si>
  <si>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</si>
  <si>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</si>
  <si>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</si>
  <si>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</si>
  <si>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</si>
  <si>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</si>
  <si>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</si>
  <si>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</si>
  <si>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</si>
  <si>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</si>
  <si>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</si>
  <si>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</si>
  <si>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</si>
  <si>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</si>
  <si>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</si>
  <si>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</si>
  <si>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</si>
  <si>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</si>
  <si>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</si>
  <si>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</si>
  <si>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</si>
  <si>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</si>
  <si>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</si>
  <si>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</si>
  <si>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</si>
  <si>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</si>
  <si>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</si>
  <si>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</si>
  <si>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</si>
  <si>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</si>
  <si>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</si>
  <si>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</si>
  <si>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</si>
  <si>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</si>
  <si>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</si>
  <si>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</si>
  <si>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</si>
  <si>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</si>
  <si>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</si>
  <si>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</si>
  <si>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</si>
  <si>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</si>
  <si>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</si>
  <si>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</si>
  <si>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</si>
  <si>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</si>
  <si>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</si>
  <si>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</si>
  <si>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</si>
  <si>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</si>
  <si>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</si>
  <si>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</si>
  <si>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</si>
  <si>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</si>
  <si>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</si>
  <si>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</si>
  <si>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</si>
  <si>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</si>
  <si>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</si>
  <si>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</si>
  <si>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</si>
  <si>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</si>
  <si>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</si>
  <si>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</si>
  <si>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</si>
  <si>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</si>
  <si>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</si>
  <si>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</si>
  <si>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</si>
  <si>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</si>
  <si>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</si>
  <si>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</si>
  <si>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</si>
  <si>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</si>
  <si>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</si>
  <si>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</si>
  <si>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</si>
  <si>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</si>
  <si>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</si>
  <si>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</si>
  <si>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</si>
  <si>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</si>
  <si>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</si>
  <si>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</si>
  <si>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</si>
  <si>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</si>
  <si>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</si>
  <si>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</si>
  <si>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</si>
  <si>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</si>
  <si>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</si>
  <si>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</si>
  <si>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</si>
  <si>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</si>
  <si>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</si>
  <si>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</si>
  <si>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</si>
  <si>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</si>
  <si>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</si>
  <si>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</si>
  <si>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</si>
  <si>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</si>
  <si>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</si>
  <si>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</si>
  <si>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</si>
  <si>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</si>
  <si>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</si>
  <si>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</si>
  <si>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</si>
  <si>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</si>
  <si>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</si>
  <si>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</si>
  <si>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</si>
  <si>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</si>
  <si>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</si>
  <si>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</si>
  <si>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</si>
  <si>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</si>
  <si>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</si>
  <si>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</si>
  <si>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</si>
  <si>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</si>
  <si>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</si>
  <si>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</si>
  <si>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</si>
  <si>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</si>
  <si>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</si>
  <si>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</si>
  <si>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</si>
  <si>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</si>
  <si>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</si>
  <si>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</si>
  <si>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</si>
  <si>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</si>
  <si>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</si>
  <si>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</si>
  <si>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</si>
  <si>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</si>
  <si>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</si>
  <si>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</si>
  <si>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</si>
  <si>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</si>
  <si>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</si>
  <si>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</si>
  <si>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</si>
  <si>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</si>
  <si>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</si>
  <si>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</si>
  <si>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</si>
  <si>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</si>
  <si>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</si>
  <si>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</si>
  <si>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</si>
  <si>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</si>
  <si>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</si>
  <si>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</si>
  <si>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</si>
  <si>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</si>
  <si>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</si>
  <si>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</si>
  <si>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</si>
  <si>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</si>
  <si>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</si>
  <si>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</si>
  <si>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</si>
  <si>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</si>
  <si>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</si>
  <si>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</si>
  <si>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</si>
  <si>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</si>
  <si>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</si>
  <si>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</si>
  <si>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</si>
  <si>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</si>
  <si>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</si>
  <si>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</si>
  <si>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</si>
  <si>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</si>
  <si>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</si>
  <si>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</si>
  <si>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</si>
  <si>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</si>
  <si>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</si>
  <si>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</si>
  <si>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</si>
  <si>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</si>
  <si>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</si>
  <si>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</si>
  <si>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</si>
  <si>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</si>
  <si>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</si>
  <si>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</si>
  <si>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</si>
  <si>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</si>
  <si>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</si>
  <si>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</si>
  <si>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</si>
  <si>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</si>
  <si>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</si>
  <si>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</si>
  <si>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</si>
  <si>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</si>
  <si>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</si>
  <si>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</si>
  <si>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</si>
  <si>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</si>
  <si>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</si>
  <si>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</si>
  <si>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</si>
  <si>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</si>
  <si>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</si>
  <si>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</si>
  <si>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</si>
  <si>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</si>
  <si>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</si>
  <si>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</si>
  <si>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</si>
  <si>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</si>
  <si>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</si>
  <si>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</si>
  <si>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</si>
  <si>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</si>
  <si>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</si>
  <si>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</si>
  <si>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</si>
  <si>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</si>
  <si>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</si>
  <si>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</si>
  <si>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</si>
  <si>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</si>
  <si>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</si>
  <si>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</si>
  <si>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</si>
  <si>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</si>
  <si>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</si>
  <si>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</si>
  <si>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</si>
  <si>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</si>
  <si>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</si>
  <si>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</si>
  <si>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</si>
  <si>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</si>
  <si>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</si>
  <si>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</si>
  <si>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</si>
  <si>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</si>
  <si>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</si>
  <si>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</si>
  <si>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</si>
  <si>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</si>
  <si>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</si>
  <si>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</si>
  <si>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</si>
  <si>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</si>
  <si>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</si>
  <si>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</si>
  <si>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</si>
  <si>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</si>
  <si>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</si>
  <si>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</si>
  <si>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</si>
  <si>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</si>
  <si>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</si>
  <si>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</si>
  <si>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</si>
  <si>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</si>
  <si>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</si>
  <si>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</si>
  <si>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</si>
  <si>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</si>
  <si>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</si>
  <si>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</si>
  <si>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</si>
  <si>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</si>
  <si>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</si>
  <si>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</si>
  <si>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</si>
  <si>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</si>
  <si>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</si>
  <si>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</si>
  <si>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</si>
  <si>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</si>
  <si>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</si>
  <si>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</si>
  <si>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</si>
  <si>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</si>
  <si>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</si>
  <si>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</si>
  <si>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</si>
  <si>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</si>
  <si>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</si>
  <si>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</si>
  <si>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</si>
  <si>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</si>
  <si>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</si>
  <si>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</si>
  <si>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</si>
  <si>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</si>
  <si>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</si>
  <si>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</si>
  <si>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</si>
  <si>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</si>
  <si>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</si>
  <si>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</si>
  <si>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</si>
  <si>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</si>
  <si>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</si>
  <si>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</si>
  <si>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</si>
  <si>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</si>
  <si>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</si>
  <si>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</si>
  <si>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</si>
  <si>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</si>
  <si>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</si>
  <si>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</si>
  <si>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</si>
  <si>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</si>
  <si>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</si>
  <si>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</si>
  <si>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</si>
  <si>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</si>
  <si>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</si>
  <si>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</si>
  <si>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</si>
  <si>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</si>
  <si>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</si>
  <si>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</si>
  <si>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</si>
  <si>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</si>
  <si>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</si>
  <si>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</si>
  <si>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</si>
  <si>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</si>
  <si>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</si>
  <si>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</si>
  <si>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</si>
  <si>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</si>
  <si>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</si>
  <si>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</si>
  <si>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</si>
  <si>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</si>
  <si>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</si>
  <si>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</si>
  <si>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</si>
  <si>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</si>
  <si>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</si>
  <si>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</si>
  <si>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</si>
  <si>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</si>
  <si>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</si>
  <si>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</si>
  <si>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</si>
  <si>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</si>
  <si>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</si>
  <si>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</si>
  <si>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</si>
  <si>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</si>
  <si>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</si>
  <si>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</si>
  <si>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</si>
  <si>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</si>
  <si>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</si>
  <si>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</si>
  <si>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</si>
  <si>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</si>
  <si>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</si>
  <si>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</si>
  <si>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</si>
  <si>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</si>
  <si>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</si>
  <si>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</si>
  <si>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</si>
  <si>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</si>
  <si>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</si>
  <si>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</si>
  <si>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</si>
  <si>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</si>
  <si>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</si>
  <si>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</si>
  <si>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</si>
  <si>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</si>
  <si>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</si>
  <si>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</si>
  <si>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</si>
  <si>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</si>
  <si>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</si>
  <si>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</si>
  <si>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</si>
  <si>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</si>
  <si>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</si>
  <si>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</si>
  <si>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</si>
  <si>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</si>
  <si>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</si>
  <si>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</si>
  <si>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</si>
  <si>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</si>
  <si>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</si>
  <si>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</si>
  <si>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</si>
  <si>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</si>
  <si>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</si>
  <si>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</si>
  <si>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</si>
  <si>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</si>
  <si>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</si>
  <si>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</si>
  <si>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</si>
  <si>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</si>
  <si>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</si>
  <si>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</si>
  <si>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</si>
  <si>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</si>
  <si>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</si>
  <si>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</si>
  <si>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</si>
  <si>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</si>
  <si>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</si>
  <si>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</si>
  <si>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</si>
  <si>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</si>
  <si>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</si>
  <si>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</si>
  <si>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</si>
  <si>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</si>
  <si>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</si>
  <si>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</si>
  <si>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</si>
  <si>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</si>
  <si>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</si>
  <si>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</si>
  <si>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</si>
  <si>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</si>
  <si>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</si>
  <si>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</si>
  <si>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</si>
  <si>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</si>
  <si>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</si>
  <si>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</si>
  <si>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</si>
  <si>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</si>
  <si>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</si>
  <si>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</si>
  <si>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</si>
  <si>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</si>
  <si>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</si>
  <si>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</si>
  <si>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</si>
  <si>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</si>
  <si>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</si>
  <si>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</si>
  <si>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</si>
  <si>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</si>
  <si>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</si>
  <si>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</si>
  <si>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</si>
  <si>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</si>
  <si>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</si>
  <si>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</si>
  <si>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</si>
  <si>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</si>
  <si>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</si>
  <si>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</si>
  <si>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</si>
  <si>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</si>
  <si>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</si>
  <si>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</si>
  <si>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</si>
  <si>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</si>
  <si>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</si>
  <si>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</si>
  <si>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</si>
  <si>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</si>
  <si>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</si>
  <si>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</si>
  <si>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</si>
  <si>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</si>
  <si>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</si>
  <si>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</si>
  <si>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</si>
  <si>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</si>
  <si>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</si>
  <si>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</si>
  <si>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</si>
  <si>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</si>
  <si>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</si>
  <si>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</si>
  <si>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</si>
  <si>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</si>
  <si>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</si>
  <si>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</si>
  <si>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</si>
  <si>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</si>
  <si>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</si>
  <si>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</si>
  <si>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</si>
  <si>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</si>
  <si>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</si>
  <si>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</si>
  <si>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</si>
  <si>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</si>
  <si>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</si>
  <si>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</si>
  <si>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</si>
  <si>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</si>
  <si>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</si>
  <si>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</si>
  <si>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</si>
  <si>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</si>
  <si>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</si>
  <si>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</si>
  <si>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</si>
  <si>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</si>
  <si>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</si>
  <si>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</si>
  <si>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</si>
  <si>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</si>
  <si>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</si>
  <si>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</si>
  <si>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</si>
  <si>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</si>
  <si>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</si>
  <si>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</si>
  <si>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</si>
  <si>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</si>
  <si>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</si>
  <si>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</si>
  <si>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</si>
  <si>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</si>
  <si>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</si>
  <si>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</si>
  <si>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</si>
  <si>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</si>
  <si>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</si>
  <si>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</si>
  <si>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</si>
  <si>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</si>
  <si>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</si>
  <si>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</si>
  <si>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</si>
  <si>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</si>
  <si>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</si>
  <si>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</si>
  <si>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</si>
  <si>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</si>
  <si>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</si>
  <si>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</si>
  <si>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</si>
  <si>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</si>
  <si>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</si>
  <si>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</si>
  <si>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</si>
  <si>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</si>
  <si>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</si>
  <si>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</si>
  <si>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</si>
  <si>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</si>
  <si>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</si>
  <si>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</si>
  <si>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</si>
  <si>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</si>
  <si>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</si>
  <si>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</si>
  <si>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</si>
  <si>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</si>
  <si>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</si>
  <si>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</si>
  <si>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</si>
  <si>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</si>
  <si>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</si>
  <si>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</si>
  <si>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</si>
  <si>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</si>
  <si>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</si>
  <si>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</si>
  <si>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</si>
  <si>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</si>
  <si>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</si>
  <si>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</si>
  <si>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</si>
  <si>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</si>
  <si>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</si>
  <si>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</si>
  <si>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</si>
  <si>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</si>
  <si>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</si>
  <si>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</si>
  <si>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</si>
  <si>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</si>
  <si>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</si>
  <si>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</si>
  <si>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</si>
  <si>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</si>
  <si>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</si>
  <si>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</si>
  <si>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</si>
  <si>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</si>
  <si>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</si>
  <si>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</si>
  <si>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</si>
  <si>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</si>
  <si>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</si>
  <si>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</si>
  <si>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</si>
  <si>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</si>
  <si>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</si>
  <si>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</si>
  <si>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</si>
  <si>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</si>
  <si>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</si>
  <si>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</si>
  <si>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</si>
  <si>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</si>
  <si>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</si>
  <si>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</si>
  <si>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</si>
  <si>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</si>
  <si>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</si>
  <si>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</si>
  <si>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</si>
  <si>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</si>
  <si>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</si>
  <si>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</si>
  <si>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</si>
  <si>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</si>
  <si>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</si>
  <si>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</si>
  <si>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</si>
  <si>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</si>
  <si>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</si>
  <si>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</si>
  <si>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</si>
  <si>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</si>
  <si>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</si>
  <si>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</si>
  <si>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</si>
  <si>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</si>
  <si>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</si>
  <si>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</si>
  <si>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</si>
  <si>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</si>
  <si>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</si>
  <si>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</si>
  <si>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</si>
  <si>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</si>
  <si>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</si>
  <si>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</si>
  <si>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</si>
  <si>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</si>
  <si>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</si>
  <si>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</si>
  <si>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</si>
  <si>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</si>
  <si>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</si>
  <si>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</si>
  <si>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</si>
  <si>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</si>
  <si>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</si>
  <si>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</si>
  <si>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</si>
  <si>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</si>
  <si>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</si>
  <si>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</si>
  <si>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</si>
  <si>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</si>
  <si>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</si>
  <si>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</si>
  <si>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</si>
  <si>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</si>
  <si>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</si>
  <si>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</si>
  <si>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</si>
  <si>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</si>
  <si>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</si>
  <si>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</si>
  <si>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</si>
  <si>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</si>
  <si>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</si>
  <si>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</si>
  <si>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</si>
  <si>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</si>
  <si>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</si>
  <si>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</si>
  <si>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</si>
  <si>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</si>
  <si>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</si>
  <si>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</si>
  <si>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</si>
  <si>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</si>
  <si>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</si>
  <si>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</si>
  <si>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</si>
  <si>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</si>
  <si>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</si>
  <si>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</si>
  <si>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</si>
  <si>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</si>
  <si>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</si>
  <si>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</si>
  <si>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</si>
  <si>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</si>
  <si>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</si>
  <si>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</si>
  <si>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</si>
  <si>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</si>
  <si>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</si>
  <si>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</si>
  <si>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</si>
  <si>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</si>
  <si>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</si>
  <si>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</si>
  <si>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</si>
  <si>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</si>
  <si>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</si>
  <si>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</si>
  <si>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</si>
  <si>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</si>
  <si>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</si>
  <si>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</si>
  <si>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</si>
  <si>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</si>
  <si>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</si>
  <si>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</si>
  <si>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</si>
  <si>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</si>
  <si>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</si>
  <si>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</si>
  <si>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</si>
  <si>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</si>
  <si>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</si>
  <si>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</si>
  <si>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</si>
  <si>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</si>
  <si>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</si>
  <si>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</si>
  <si>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</si>
  <si>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</si>
  <si>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</si>
  <si>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</si>
  <si>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</si>
  <si>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</si>
  <si>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</si>
  <si>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</si>
  <si>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</si>
  <si>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</si>
  <si>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</si>
  <si>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</si>
  <si>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</si>
  <si>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</si>
  <si>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</si>
  <si>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</si>
  <si>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</si>
  <si>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</si>
  <si>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</si>
  <si>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</si>
  <si>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</si>
  <si>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</si>
  <si>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</si>
  <si>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</si>
  <si>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</si>
  <si>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</si>
  <si>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</si>
  <si>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</si>
  <si>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</si>
  <si>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</si>
  <si>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</si>
  <si>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</si>
  <si>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</si>
  <si>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</si>
  <si>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</si>
  <si>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</si>
  <si>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</si>
  <si>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</si>
  <si>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</si>
  <si>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</si>
  <si>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</si>
  <si>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</si>
  <si>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</si>
  <si>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</si>
  <si>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</si>
  <si>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</si>
  <si>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</si>
  <si>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</si>
  <si>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</si>
  <si>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</si>
  <si>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</si>
  <si>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</si>
  <si>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</si>
  <si>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</si>
  <si>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</si>
  <si>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</si>
  <si>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</si>
  <si>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</si>
  <si>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</si>
  <si>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</si>
  <si>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</si>
  <si>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</si>
  <si>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</si>
  <si>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</si>
  <si>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</si>
  <si>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</si>
  <si>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</si>
  <si>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</si>
  <si>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</si>
  <si>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</si>
  <si>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</si>
  <si>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</si>
  <si>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</si>
  <si>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</si>
  <si>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</si>
  <si>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</si>
  <si>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</si>
  <si>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</si>
  <si>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</si>
  <si>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</si>
  <si>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</si>
  <si>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</si>
  <si>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</si>
  <si>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</si>
  <si>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</si>
  <si>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</si>
  <si>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</si>
  <si>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</si>
  <si>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</si>
  <si>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</si>
  <si>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</si>
  <si>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</si>
  <si>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</si>
  <si>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</si>
  <si>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</si>
  <si>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</si>
  <si>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</si>
  <si>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</si>
  <si>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</si>
  <si>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</si>
  <si>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</si>
  <si>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</si>
  <si>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</si>
  <si>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</si>
  <si>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</si>
  <si>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</si>
  <si>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</si>
  <si>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</si>
  <si>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</si>
  <si>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</si>
  <si>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</si>
  <si>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</si>
  <si>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</si>
  <si>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</si>
  <si>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</si>
  <si>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</si>
  <si>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</si>
  <si>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</si>
  <si>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</si>
  <si>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</si>
  <si>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</si>
  <si>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</si>
  <si>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</si>
  <si>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</si>
  <si>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</si>
  <si>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</si>
  <si>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</si>
  <si>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</si>
  <si>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</si>
  <si>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</si>
  <si>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</si>
  <si>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</si>
  <si>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</si>
  <si>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</si>
  <si>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</si>
  <si>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</si>
  <si>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</si>
  <si>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</si>
  <si>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</si>
  <si>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</si>
  <si>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</si>
  <si>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</si>
  <si>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</si>
  <si>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</si>
  <si>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</si>
  <si>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</si>
  <si>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</si>
  <si>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</si>
  <si>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</si>
  <si>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</si>
  <si>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</si>
  <si>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</si>
  <si>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</si>
  <si>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</si>
  <si>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</si>
  <si>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</si>
  <si>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</si>
  <si>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</si>
  <si>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</si>
  <si>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</si>
  <si>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</si>
  <si>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</si>
  <si>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</si>
  <si>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</si>
  <si>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</si>
  <si>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</si>
  <si>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</si>
  <si>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</si>
  <si>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</si>
  <si>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</si>
  <si>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</si>
  <si>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</si>
  <si>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</si>
  <si>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</si>
  <si>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</si>
  <si>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</si>
  <si>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</si>
  <si>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</si>
  <si>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</si>
  <si>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</si>
  <si>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</si>
  <si>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</si>
  <si>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</si>
  <si>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</si>
  <si>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</si>
  <si>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</si>
  <si>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</si>
  <si>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</si>
  <si>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</si>
  <si>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</si>
  <si>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</si>
  <si>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</si>
  <si>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</si>
  <si>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</si>
  <si>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</si>
  <si>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</si>
  <si>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</si>
  <si>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</si>
  <si>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</si>
  <si>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</si>
  <si>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</si>
  <si>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</si>
  <si>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</si>
  <si>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</si>
  <si>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</si>
  <si>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</si>
  <si>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</si>
  <si>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</si>
  <si>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</si>
  <si>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</si>
  <si>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</si>
  <si>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</si>
  <si>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</si>
  <si>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</si>
  <si>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</si>
  <si>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</si>
  <si>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</si>
  <si>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</si>
  <si>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</si>
  <si>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</si>
  <si>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</si>
  <si>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</si>
  <si>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</si>
  <si>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</si>
  <si>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</si>
  <si>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</si>
  <si>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</si>
  <si>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</si>
  <si>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</si>
  <si>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</si>
  <si>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</si>
  <si>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</si>
  <si>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</si>
  <si>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</si>
  <si>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</si>
  <si>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</si>
  <si>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</si>
  <si>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</si>
  <si>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</si>
  <si>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</si>
  <si>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</si>
  <si>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</si>
  <si>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</si>
  <si>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</si>
  <si>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</si>
  <si>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</si>
  <si>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</si>
  <si>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</si>
  <si>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</si>
  <si>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</si>
  <si>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</si>
  <si>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</si>
  <si>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</si>
  <si>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</si>
  <si>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</si>
  <si>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</si>
  <si>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</si>
  <si>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</si>
  <si>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</si>
  <si>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</si>
  <si>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</si>
  <si>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</si>
  <si>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</si>
  <si>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</si>
  <si>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</si>
  <si>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</si>
  <si>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</si>
  <si>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</si>
  <si>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</si>
  <si>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</si>
  <si>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</si>
  <si>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</si>
  <si>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</si>
  <si>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</si>
  <si>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</si>
  <si>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</si>
  <si>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</si>
  <si>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</si>
  <si>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</si>
  <si>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</si>
  <si>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</si>
  <si>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</si>
  <si>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</si>
  <si>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</si>
  <si>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</si>
  <si>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</si>
  <si>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</si>
  <si>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</si>
  <si>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</si>
  <si>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</si>
  <si>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</si>
  <si>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</si>
  <si>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</si>
  <si>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</si>
  <si>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</si>
  <si>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</si>
  <si>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</si>
  <si>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</si>
  <si>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</si>
  <si>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</si>
  <si>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</si>
  <si>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</si>
  <si>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</si>
  <si>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</si>
  <si>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</si>
  <si>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</si>
  <si>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</si>
  <si>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</si>
  <si>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</si>
  <si>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</si>
  <si>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</si>
  <si>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</si>
  <si>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</si>
  <si>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</si>
  <si>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</si>
  <si>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</si>
  <si>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</si>
  <si>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</si>
  <si>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</si>
  <si>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</si>
  <si>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</si>
  <si>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</si>
  <si>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</si>
  <si>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</si>
  <si>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</si>
  <si>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</si>
  <si>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</si>
  <si>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</si>
  <si>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</si>
  <si>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</si>
  <si>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</si>
  <si>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</si>
  <si>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</si>
  <si>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</si>
  <si>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</si>
  <si>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</si>
  <si>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</si>
  <si>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</si>
  <si>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</si>
  <si>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</si>
  <si>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</si>
  <si>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</si>
  <si>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</si>
  <si>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</si>
  <si>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</si>
  <si>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</si>
  <si>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</si>
  <si>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</si>
  <si>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</si>
  <si>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</si>
  <si>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</si>
  <si>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</si>
  <si>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</si>
  <si>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</si>
  <si>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</si>
  <si>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</si>
  <si>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</si>
  <si>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</si>
  <si>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</si>
  <si>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</si>
  <si>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</si>
  <si>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</si>
  <si>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</si>
  <si>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</si>
  <si>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</si>
  <si>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</si>
  <si>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</si>
  <si>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</si>
  <si>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</si>
  <si>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</si>
  <si>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</si>
  <si>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</si>
  <si>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</si>
  <si>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</si>
  <si>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</si>
  <si>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</si>
  <si>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</si>
  <si>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</si>
  <si>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</si>
  <si>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</si>
  <si>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</si>
  <si>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</si>
  <si>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</si>
  <si>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</si>
  <si>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</si>
  <si>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</si>
  <si>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</si>
  <si>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</si>
  <si>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</si>
  <si>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</si>
  <si>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</si>
  <si>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</si>
  <si>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</si>
  <si>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</si>
  <si>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</si>
  <si>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</si>
  <si>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</si>
  <si>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</si>
  <si>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</si>
  <si>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</si>
  <si>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</si>
  <si>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</si>
  <si>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</si>
  <si>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</si>
  <si>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</si>
  <si>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</si>
  <si>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</si>
  <si>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</si>
  <si>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</si>
  <si>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</si>
  <si>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</si>
  <si>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</si>
  <si>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</si>
  <si>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</si>
  <si>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</si>
  <si>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</si>
  <si>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</si>
  <si>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</si>
  <si>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</si>
  <si>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</si>
  <si>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</si>
  <si>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</si>
  <si>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</si>
  <si>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</si>
  <si>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</si>
  <si>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</si>
  <si>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</si>
  <si>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</si>
  <si>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</si>
  <si>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</si>
  <si>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</si>
  <si>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</si>
  <si>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</si>
  <si>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</si>
  <si>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</si>
  <si>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</si>
  <si>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</si>
  <si>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</si>
  <si>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</si>
  <si>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</si>
  <si>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</si>
  <si>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</si>
  <si>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</si>
  <si>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</si>
  <si>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</si>
  <si>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</si>
  <si>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</si>
  <si>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</si>
  <si>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</si>
  <si>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</si>
  <si>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</si>
  <si>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</si>
  <si>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</si>
  <si>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</si>
  <si>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</si>
  <si>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</si>
  <si>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</si>
  <si>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</si>
  <si>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</si>
  <si>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</si>
  <si>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</si>
  <si>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</si>
  <si>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</si>
  <si>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</si>
  <si>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</si>
  <si>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</si>
  <si>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</si>
  <si>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</si>
  <si>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</si>
  <si>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</si>
  <si>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</si>
  <si>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</si>
  <si>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</si>
  <si>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</si>
  <si>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</si>
  <si>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</si>
  <si>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</si>
  <si>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</si>
  <si>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</si>
  <si>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</si>
  <si>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</si>
  <si>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</si>
  <si>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</si>
  <si>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</si>
  <si>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</si>
  <si>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</si>
  <si>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</si>
  <si>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</si>
  <si>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</si>
  <si>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</si>
  <si>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</si>
  <si>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</si>
  <si>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</si>
  <si>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</si>
  <si>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</si>
  <si>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</si>
  <si>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</si>
  <si>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</si>
  <si>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</si>
  <si>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</si>
  <si>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</si>
  <si>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</si>
  <si>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</si>
  <si>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</si>
  <si>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</si>
  <si>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</si>
  <si>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</si>
  <si>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</si>
  <si>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</si>
  <si>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</si>
  <si>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</si>
  <si>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</si>
  <si>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</si>
  <si>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</si>
  <si>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</si>
  <si>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</si>
  <si>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</si>
  <si>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</si>
  <si>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</si>
  <si>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</si>
  <si>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</si>
  <si>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</si>
  <si>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</si>
  <si>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</si>
  <si>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</si>
  <si>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</si>
  <si>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</si>
  <si>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</si>
  <si>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</si>
  <si>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</si>
  <si>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</si>
  <si>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</si>
  <si>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</si>
  <si>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</si>
  <si>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</si>
  <si>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</si>
  <si>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</si>
  <si>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</si>
  <si>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</si>
  <si>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</si>
  <si>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</si>
  <si>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</si>
  <si>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</si>
  <si>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</si>
  <si>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</si>
  <si>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</si>
  <si>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</si>
  <si>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</si>
  <si>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</si>
  <si>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</si>
  <si>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</si>
  <si>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</si>
  <si>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</si>
  <si>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</si>
  <si>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</si>
  <si>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</si>
  <si>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</si>
  <si>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</si>
  <si>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</si>
  <si>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</si>
  <si>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</si>
  <si>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</si>
  <si>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</si>
  <si>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</si>
  <si>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</si>
  <si>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</si>
  <si>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</si>
  <si>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</si>
  <si>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</si>
  <si>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</si>
  <si>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</si>
  <si>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</si>
  <si>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</si>
  <si>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</si>
  <si>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</si>
  <si>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</si>
  <si>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</si>
  <si>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</si>
  <si>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</si>
  <si>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</si>
  <si>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</si>
  <si>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</si>
  <si>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</si>
  <si>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</si>
  <si>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</si>
  <si>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</si>
  <si>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</si>
  <si>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</si>
  <si>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</si>
  <si>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</si>
  <si>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</si>
  <si>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</si>
  <si>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</si>
  <si>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</si>
  <si>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</si>
  <si>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</si>
  <si>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</si>
  <si>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</si>
  <si>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</si>
  <si>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</si>
  <si>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</si>
  <si>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</si>
  <si>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</si>
  <si>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</si>
  <si>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</si>
  <si>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</si>
  <si>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</si>
  <si>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</si>
  <si>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</si>
  <si>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</si>
  <si>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</si>
  <si>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</si>
  <si>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</si>
  <si>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</si>
  <si>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</si>
  <si>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</si>
  <si>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</si>
  <si>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</si>
  <si>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</si>
  <si>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</si>
  <si>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</si>
  <si>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</si>
  <si>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</si>
  <si>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</si>
  <si>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</si>
  <si>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</si>
  <si>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</si>
  <si>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</si>
  <si>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</si>
  <si>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</si>
  <si>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</si>
  <si>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</si>
  <si>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</si>
  <si>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</si>
  <si>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</si>
  <si>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</si>
  <si>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</si>
  <si>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</si>
  <si>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</si>
  <si>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</si>
  <si>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</si>
  <si>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</si>
  <si>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</si>
  <si>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</si>
  <si>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</si>
  <si>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</si>
  <si>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</si>
  <si>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</si>
  <si>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</si>
  <si>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</si>
  <si>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</si>
  <si>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</si>
  <si>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</si>
  <si>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</si>
  <si>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</si>
  <si>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</si>
  <si>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</si>
  <si>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</si>
  <si>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</si>
  <si>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</si>
  <si>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</si>
  <si>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</si>
  <si>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</si>
  <si>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</si>
  <si>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</si>
  <si>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</si>
  <si>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</si>
  <si>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</si>
  <si>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</si>
  <si>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</si>
  <si>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</si>
  <si>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</si>
  <si>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</si>
  <si>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</si>
  <si>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</si>
  <si>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</si>
  <si>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</si>
  <si>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</si>
  <si>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</si>
  <si>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</si>
  <si>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</si>
  <si>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</si>
  <si>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</si>
  <si>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</si>
  <si>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</si>
  <si>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</si>
  <si>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</si>
  <si>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</si>
  <si>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</si>
  <si>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</si>
  <si>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</si>
  <si>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</si>
  <si>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</si>
  <si>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</si>
  <si>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</si>
  <si>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</si>
  <si>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</si>
  <si>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</si>
  <si>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</si>
  <si>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</si>
  <si>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</si>
  <si>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</si>
  <si>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</si>
  <si>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</si>
  <si>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</si>
  <si>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</si>
  <si>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</si>
  <si>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</si>
  <si>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</si>
  <si>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</si>
  <si>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</si>
  <si>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</si>
  <si>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</si>
  <si>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</si>
  <si>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</si>
  <si>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</si>
  <si>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</si>
  <si>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</si>
  <si>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</si>
  <si>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</si>
  <si>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</si>
  <si>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</si>
  <si>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</si>
  <si>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</si>
  <si>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</si>
  <si>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</si>
  <si>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</si>
  <si>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</si>
  <si>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</si>
  <si>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</si>
  <si>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</si>
  <si>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</si>
  <si>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</si>
  <si>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</si>
  <si>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</si>
  <si>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</si>
  <si>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</si>
  <si>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</si>
  <si>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</si>
  <si>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</si>
  <si>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</si>
  <si>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</si>
  <si>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</si>
  <si>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</si>
  <si>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</si>
  <si>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</si>
  <si>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</si>
  <si>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</si>
  <si>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</si>
  <si>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</si>
  <si>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</si>
  <si>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</si>
  <si>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</si>
  <si>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</si>
  <si>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</si>
  <si>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</si>
  <si>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</si>
  <si>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</si>
  <si>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</si>
  <si>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</si>
  <si>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</si>
  <si>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</si>
  <si>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</si>
  <si>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</si>
  <si>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</si>
  <si>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</si>
  <si>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</si>
  <si>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</si>
  <si>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</si>
  <si>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</si>
  <si>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</si>
  <si>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</si>
  <si>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</si>
  <si>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</si>
  <si>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</si>
  <si>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</si>
  <si>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</si>
  <si>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</si>
  <si>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</si>
  <si>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</si>
  <si>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</si>
  <si>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</si>
  <si>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</si>
  <si>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</si>
  <si>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</si>
  <si>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</si>
  <si>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</si>
  <si>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</si>
  <si>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</si>
  <si>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</si>
  <si>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</si>
  <si>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</si>
  <si>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</si>
  <si>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</si>
  <si>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</si>
  <si>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</si>
  <si>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</si>
  <si>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</si>
  <si>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</si>
  <si>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</si>
  <si>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</si>
  <si>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</si>
  <si>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</si>
  <si>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</si>
  <si>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</si>
  <si>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</si>
  <si>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</si>
  <si>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</si>
  <si>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</si>
  <si>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</si>
  <si>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</si>
  <si>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</si>
  <si>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</si>
  <si>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</si>
  <si>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</si>
  <si>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</si>
  <si>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</si>
  <si>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</si>
  <si>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</si>
  <si>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</si>
  <si>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</si>
  <si>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</si>
  <si>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</si>
  <si>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</si>
  <si>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</si>
  <si>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</si>
  <si>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</si>
  <si>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</si>
  <si>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</si>
  <si>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</si>
  <si>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</si>
  <si>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</si>
  <si>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</si>
  <si>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</si>
  <si>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</si>
  <si>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</si>
  <si>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</si>
  <si>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</si>
  <si>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</si>
  <si>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</si>
  <si>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</si>
  <si>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</si>
  <si>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</si>
  <si>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</si>
  <si>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</si>
  <si>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</si>
  <si>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</si>
  <si>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</si>
  <si>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</si>
  <si>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</si>
  <si>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</si>
  <si>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</si>
  <si>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</si>
  <si>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</si>
  <si>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</si>
  <si>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</si>
  <si>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</si>
  <si>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</si>
  <si>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</si>
  <si>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</si>
  <si>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</si>
  <si>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</si>
  <si>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</si>
  <si>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</si>
  <si>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</si>
  <si>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</si>
  <si>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</si>
  <si>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</si>
  <si>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</si>
  <si>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</si>
  <si>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</si>
  <si>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</si>
  <si>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</si>
  <si>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</si>
  <si>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</si>
  <si>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</si>
  <si>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</si>
  <si>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</si>
  <si>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</si>
  <si>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</si>
  <si>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</si>
  <si>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</si>
  <si>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</si>
  <si>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</si>
  <si>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</si>
  <si>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</si>
  <si>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</si>
  <si>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</si>
  <si>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</si>
  <si>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</si>
  <si>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</si>
  <si>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</si>
  <si>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</si>
  <si>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</si>
  <si>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</si>
  <si>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</si>
  <si>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</si>
  <si>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</si>
  <si>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</si>
  <si>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</si>
  <si>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</si>
  <si>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</si>
  <si>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</si>
  <si>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</si>
  <si>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</si>
  <si>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</si>
  <si>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</si>
  <si>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</si>
  <si>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</si>
  <si>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</si>
  <si>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</si>
  <si>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</si>
  <si>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</si>
  <si>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</si>
  <si>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</si>
  <si>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</si>
  <si>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</si>
  <si>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</si>
  <si>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</si>
  <si>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</si>
  <si>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</si>
  <si>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</si>
  <si>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</si>
  <si>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</si>
  <si>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</si>
  <si>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</si>
  <si>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</si>
  <si>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</si>
  <si>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</si>
  <si>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</si>
  <si>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</si>
  <si>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</si>
  <si>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</si>
  <si>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</si>
  <si>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</si>
  <si>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</si>
  <si>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</si>
  <si>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</si>
  <si>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</si>
  <si>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</si>
  <si>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</si>
  <si>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</si>
  <si>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</si>
  <si>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</si>
  <si>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</si>
  <si>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</si>
  <si>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</si>
  <si>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</si>
  <si>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</si>
  <si>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</si>
  <si>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</si>
  <si>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</si>
  <si>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</si>
  <si>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</si>
  <si>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</si>
  <si>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</si>
  <si>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</si>
  <si>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</si>
  <si>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</si>
  <si>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</si>
  <si>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</si>
  <si>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</si>
  <si>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</si>
  <si>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</si>
  <si>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</si>
  <si>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</si>
  <si>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</si>
  <si>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</si>
  <si>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</si>
  <si>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</si>
  <si>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</si>
  <si>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</si>
  <si>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</si>
  <si>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</si>
  <si>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</si>
  <si>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</si>
  <si>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</si>
  <si>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</si>
  <si>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</si>
  <si>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</si>
  <si>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</si>
  <si>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</si>
  <si>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</si>
  <si>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</si>
  <si>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</si>
  <si>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</si>
  <si>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</si>
  <si>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</si>
  <si>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</si>
  <si>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</si>
  <si>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</si>
  <si>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</si>
  <si>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</si>
  <si>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</si>
  <si>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</si>
  <si>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</si>
  <si>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</si>
  <si>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</si>
  <si>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</si>
  <si>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</si>
  <si>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</si>
  <si>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</si>
  <si>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</si>
  <si>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</si>
  <si>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</si>
  <si>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</si>
  <si>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</si>
  <si>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</si>
  <si>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</si>
  <si>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</si>
  <si>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</si>
  <si>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</si>
  <si>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</si>
  <si>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</si>
  <si>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</si>
  <si>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</si>
  <si>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</si>
  <si>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</si>
  <si>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</si>
  <si>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</si>
  <si>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</si>
  <si>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</si>
  <si>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</si>
  <si>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</si>
  <si>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</si>
  <si>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</si>
  <si>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</si>
  <si>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</si>
  <si>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</si>
  <si>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</si>
  <si>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</si>
  <si>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</si>
  <si>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</si>
  <si>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</si>
  <si>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</si>
  <si>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</si>
  <si>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</si>
  <si>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</si>
  <si>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</si>
  <si>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</si>
  <si>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</si>
  <si>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</si>
  <si>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</si>
  <si>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</si>
  <si>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</si>
  <si>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</si>
  <si>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</si>
  <si>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</si>
  <si>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</si>
  <si>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</si>
  <si>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</si>
  <si>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</si>
  <si>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</si>
  <si>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</si>
  <si>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</si>
  <si>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</si>
  <si>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</si>
  <si>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</si>
  <si>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</si>
  <si>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</si>
  <si>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</si>
  <si>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</si>
  <si>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</si>
  <si>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</si>
  <si>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</si>
  <si>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</si>
  <si>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</si>
  <si>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</si>
  <si>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</si>
  <si>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</si>
  <si>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</si>
  <si>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</si>
  <si>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</si>
  <si>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</si>
  <si>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</si>
  <si>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</si>
  <si>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</si>
  <si>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</si>
  <si>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</si>
  <si>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</si>
  <si>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</si>
  <si>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</si>
  <si>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</si>
  <si>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</si>
  <si>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</si>
  <si>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</si>
  <si>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</si>
  <si>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</si>
  <si>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</si>
  <si>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</si>
  <si>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</si>
  <si>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</si>
  <si>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</si>
  <si>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</si>
  <si>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</si>
  <si>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</si>
  <si>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</si>
  <si>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</si>
  <si>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</si>
  <si>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</si>
  <si>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</si>
  <si>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</si>
  <si>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</si>
  <si>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</si>
  <si>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</si>
  <si>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</si>
  <si>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</si>
  <si>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</si>
  <si>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</si>
  <si>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</si>
  <si>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</si>
  <si>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</si>
  <si>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</si>
  <si>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</si>
  <si>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</si>
  <si>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</si>
  <si>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</si>
  <si>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</si>
  <si>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</si>
  <si>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</si>
  <si>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</si>
  <si>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</si>
  <si>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</si>
  <si>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</si>
  <si>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</si>
  <si>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</si>
  <si>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</si>
  <si>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</si>
  <si>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</si>
  <si>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</si>
  <si>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</si>
  <si>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</si>
  <si>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</si>
  <si>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</si>
  <si>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</si>
  <si>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</si>
  <si>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</si>
  <si>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</si>
  <si>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</si>
  <si>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</si>
  <si>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</si>
  <si>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</si>
  <si>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</si>
  <si>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</si>
  <si>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</si>
  <si>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</si>
  <si>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</si>
  <si>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</si>
  <si>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</si>
  <si>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</si>
  <si>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</si>
  <si>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</si>
  <si>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</si>
  <si>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</si>
  <si>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</si>
  <si>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</si>
  <si>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</si>
  <si>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</si>
  <si>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</si>
  <si>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</si>
  <si>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</si>
  <si>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</si>
  <si>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</si>
  <si>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</si>
  <si>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</si>
  <si>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</si>
  <si>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</si>
  <si>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</si>
  <si>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</si>
  <si>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</si>
  <si>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</si>
  <si>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</si>
  <si>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</si>
  <si>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</si>
  <si>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</si>
  <si>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</si>
  <si>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</si>
  <si>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</si>
  <si>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</si>
  <si>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</si>
  <si>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</si>
  <si>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</si>
  <si>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</si>
  <si>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</si>
  <si>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</si>
  <si>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</si>
  <si>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</si>
  <si>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</si>
  <si>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</si>
  <si>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</si>
  <si>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</si>
  <si>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</si>
  <si>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</si>
  <si>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</si>
  <si>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</si>
  <si>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</si>
  <si>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</si>
  <si>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</si>
  <si>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</si>
  <si>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</si>
  <si>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</si>
  <si>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</si>
  <si>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</si>
  <si>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</si>
  <si>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</si>
  <si>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</si>
  <si>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</si>
  <si>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</si>
  <si>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</si>
  <si>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</si>
  <si>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</si>
  <si>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</si>
  <si>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</si>
  <si>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</si>
  <si>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</si>
  <si>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</si>
  <si>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</si>
  <si>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</si>
  <si>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</si>
  <si>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</si>
  <si>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</si>
  <si>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</si>
  <si>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</si>
  <si>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</si>
  <si>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</si>
  <si>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</si>
  <si>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</si>
  <si>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</si>
  <si>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</si>
  <si>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</si>
  <si>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</si>
  <si>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</si>
  <si>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</si>
  <si>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</si>
  <si>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</si>
  <si>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</si>
  <si>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</si>
  <si>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</si>
  <si>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</si>
  <si>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</si>
  <si>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</si>
  <si>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</si>
  <si>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</si>
  <si>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</si>
  <si>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</si>
  <si>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</si>
  <si>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</si>
  <si>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</si>
  <si>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</si>
  <si>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</si>
  <si>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</si>
  <si>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</si>
  <si>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</si>
  <si>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</si>
  <si>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</si>
  <si>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</si>
  <si>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</si>
  <si>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</si>
  <si>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</si>
  <si>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</si>
  <si>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</si>
  <si>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</si>
  <si>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</si>
  <si>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</si>
  <si>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</si>
  <si>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</si>
  <si>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</si>
  <si>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</si>
  <si>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</si>
  <si>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</si>
  <si>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</si>
  <si>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</si>
  <si>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</si>
  <si>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</si>
  <si>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</si>
  <si>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</si>
  <si>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</si>
  <si>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</si>
  <si>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</si>
  <si>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</si>
  <si>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</si>
  <si>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</si>
  <si>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</si>
  <si>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</si>
  <si>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</si>
  <si>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</si>
  <si>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</si>
  <si>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</si>
  <si>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</si>
  <si>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</si>
  <si>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</si>
  <si>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</si>
  <si>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</si>
  <si>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</si>
  <si>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</si>
  <si>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</si>
  <si>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</si>
  <si>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</si>
  <si>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</si>
  <si>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</si>
  <si>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</si>
  <si>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</si>
  <si>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</si>
  <si>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</si>
  <si>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</si>
  <si>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</si>
  <si>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</si>
  <si>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</si>
  <si>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</si>
  <si>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</si>
  <si>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</si>
  <si>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</si>
  <si>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</si>
  <si>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</si>
  <si>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</si>
  <si>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</si>
  <si>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</si>
  <si>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</si>
  <si>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</si>
  <si>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</si>
  <si>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</si>
  <si>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</si>
  <si>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</si>
  <si>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</si>
  <si>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</si>
  <si>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</si>
  <si>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</si>
  <si>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</si>
  <si>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</si>
  <si>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</si>
  <si>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</si>
  <si>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</si>
  <si>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</si>
  <si>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</si>
  <si>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</si>
  <si>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</si>
  <si>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</si>
  <si>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</si>
  <si>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</si>
  <si>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</si>
  <si>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</si>
  <si>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</si>
  <si>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</si>
  <si>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</si>
  <si>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</si>
  <si>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</si>
  <si>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</si>
  <si>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</si>
  <si>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</si>
  <si>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</si>
  <si>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</si>
  <si>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</si>
  <si>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</si>
  <si>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</si>
  <si>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</si>
  <si>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</si>
  <si>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</si>
  <si>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</si>
  <si>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</si>
  <si>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</si>
  <si>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</si>
  <si>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</si>
  <si>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</si>
  <si>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</si>
  <si>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</si>
  <si>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</si>
  <si>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</si>
  <si>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</si>
  <si>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</si>
  <si>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</si>
  <si>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</si>
  <si>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</si>
  <si>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</si>
  <si>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</si>
  <si>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</si>
  <si>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</si>
  <si>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</si>
  <si>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</si>
  <si>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</si>
  <si>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</si>
  <si>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</si>
  <si>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</si>
  <si>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</si>
  <si>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</si>
  <si>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</si>
  <si>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</si>
  <si>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</si>
  <si>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</si>
  <si>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</si>
  <si>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</si>
  <si>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</si>
  <si>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</si>
  <si>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</si>
  <si>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</si>
  <si>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</si>
  <si>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</si>
  <si>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</si>
  <si>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</si>
  <si>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</si>
  <si>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</si>
  <si>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</si>
  <si>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</si>
  <si>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</si>
  <si>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</si>
  <si>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</si>
  <si>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</si>
  <si>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</si>
  <si>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</si>
  <si>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</si>
  <si>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</si>
  <si>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</si>
  <si>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</si>
  <si>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</si>
  <si>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</si>
  <si>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</si>
  <si>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</si>
  <si>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</si>
  <si>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</si>
  <si>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</si>
  <si>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</si>
  <si>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</si>
  <si>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</si>
  <si>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</si>
  <si>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</si>
  <si>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</si>
  <si>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</si>
  <si>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</si>
  <si>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</si>
  <si>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</si>
  <si>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</si>
  <si>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</si>
  <si>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</si>
  <si>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</si>
  <si>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</si>
  <si>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</si>
  <si>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</si>
  <si>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</si>
  <si>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</si>
  <si>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</si>
  <si>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</si>
  <si>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</si>
  <si>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</si>
  <si>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</si>
  <si>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</si>
  <si>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</si>
  <si>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</si>
  <si>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</si>
  <si>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</si>
  <si>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</si>
  <si>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</si>
  <si>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</si>
  <si>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</si>
  <si>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</si>
  <si>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</si>
  <si>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</si>
  <si>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</si>
  <si>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</si>
  <si>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</si>
  <si>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</si>
  <si>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</si>
  <si>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</si>
  <si>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</si>
  <si>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</si>
  <si>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</si>
  <si>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</si>
  <si>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</si>
  <si>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</si>
  <si>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</si>
  <si>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</si>
  <si>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</si>
  <si>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</si>
  <si>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</si>
  <si>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</si>
  <si>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</si>
  <si>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</si>
  <si>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</si>
  <si>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</si>
  <si>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</si>
  <si>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</si>
  <si>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</si>
  <si>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</si>
  <si>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</si>
  <si>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</si>
  <si>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</si>
  <si>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</si>
  <si>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</si>
  <si>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</si>
  <si>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</si>
  <si>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</si>
  <si>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</si>
  <si>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</si>
  <si>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</si>
  <si>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</si>
  <si>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</si>
  <si>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</si>
  <si>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</si>
  <si>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</si>
  <si>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</si>
  <si>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</si>
  <si>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</si>
  <si>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</si>
  <si>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</si>
  <si>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</si>
  <si>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</si>
  <si>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</si>
  <si>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</si>
  <si>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</si>
  <si>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</si>
  <si>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</si>
  <si>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</si>
  <si>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</si>
  <si>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</si>
  <si>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</si>
  <si>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</si>
  <si>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</si>
  <si>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</si>
  <si>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</si>
  <si>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</si>
  <si>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</si>
  <si>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</si>
  <si>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</si>
  <si>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</si>
  <si>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</si>
  <si>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</si>
  <si>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</si>
  <si>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</si>
  <si>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</si>
  <si>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</si>
  <si>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</si>
  <si>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</si>
  <si>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</si>
  <si>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</si>
  <si>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</si>
  <si>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</si>
  <si>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</si>
  <si>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</si>
  <si>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</si>
  <si>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</si>
  <si>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</si>
  <si>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</si>
  <si>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</si>
  <si>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</si>
  <si>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</si>
  <si>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</si>
  <si>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</si>
  <si>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</si>
  <si>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</si>
  <si>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</si>
  <si>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</si>
  <si>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</si>
  <si>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</si>
  <si>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</si>
  <si>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</si>
  <si>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</si>
  <si>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</si>
  <si>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</si>
  <si>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</si>
  <si>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</si>
  <si>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</si>
  <si>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</si>
  <si>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</si>
  <si>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</si>
  <si>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</si>
  <si>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</si>
  <si>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</si>
  <si>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</si>
  <si>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</si>
  <si>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</si>
  <si>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</si>
  <si>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</si>
  <si>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</si>
  <si>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</si>
  <si>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</si>
  <si>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</si>
  <si>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</si>
  <si>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</si>
  <si>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</si>
  <si>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</si>
  <si>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</si>
  <si>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</si>
  <si>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</si>
  <si>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</si>
  <si>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</si>
  <si>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</si>
  <si>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</si>
  <si>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</si>
  <si>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</si>
  <si>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</si>
  <si>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</si>
  <si>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</si>
  <si>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</si>
  <si>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</si>
  <si>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</si>
  <si>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</si>
  <si>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</si>
  <si>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</si>
  <si>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</si>
  <si>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</si>
  <si>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</si>
  <si>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</si>
  <si>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</si>
  <si>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</si>
  <si>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</si>
  <si>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</si>
  <si>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</si>
  <si>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</si>
  <si>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</si>
  <si>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</si>
  <si>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</si>
  <si>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</si>
  <si>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</si>
  <si>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</si>
  <si>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</si>
  <si>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</si>
  <si>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</si>
  <si>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</si>
  <si>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</si>
  <si>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</si>
  <si>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</si>
  <si>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</si>
  <si>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</si>
  <si>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</si>
  <si>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</si>
  <si>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</si>
  <si>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</si>
  <si>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</si>
  <si>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</si>
  <si>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</si>
  <si>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</si>
  <si>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</si>
  <si>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</si>
  <si>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</si>
  <si>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</si>
  <si>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</si>
  <si>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</si>
  <si>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</si>
  <si>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</si>
  <si>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</si>
  <si>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</si>
  <si>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</si>
  <si>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</si>
  <si>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</si>
  <si>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</si>
  <si>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</si>
  <si>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</si>
  <si>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</si>
  <si>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</si>
  <si>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</si>
  <si>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</si>
  <si>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</si>
  <si>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</si>
  <si>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</si>
  <si>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</si>
  <si>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</si>
  <si>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</si>
  <si>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</si>
  <si>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</si>
  <si>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</si>
  <si>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</si>
  <si>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</si>
  <si>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</si>
  <si>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</si>
  <si>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</si>
  <si>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</si>
  <si>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</si>
  <si>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</si>
  <si>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</si>
  <si>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</si>
  <si>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</si>
  <si>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</si>
  <si>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</si>
  <si>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</si>
  <si>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</si>
  <si>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</si>
  <si>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</si>
  <si>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</si>
  <si>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</si>
  <si>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</si>
  <si>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</si>
  <si>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</si>
  <si>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</si>
  <si>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</si>
  <si>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</si>
  <si>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</si>
  <si>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</si>
  <si>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</si>
  <si>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</si>
  <si>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</si>
  <si>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</si>
  <si>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</si>
  <si>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</si>
  <si>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</si>
  <si>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</si>
  <si>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</si>
  <si>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</si>
  <si>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</si>
  <si>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</si>
  <si>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</si>
  <si>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</si>
  <si>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</si>
  <si>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</si>
  <si>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</si>
  <si>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</si>
  <si>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</si>
  <si>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</si>
  <si>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</si>
  <si>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</si>
  <si>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</si>
  <si>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</si>
  <si>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</si>
  <si>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</si>
  <si>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</si>
  <si>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</si>
  <si>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</si>
  <si>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</si>
  <si>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</si>
  <si>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</si>
  <si>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</si>
  <si>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</si>
  <si>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</si>
  <si>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</si>
  <si>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</si>
  <si>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</si>
  <si>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</si>
  <si>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</si>
  <si>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</si>
  <si>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</si>
  <si>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</si>
  <si>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</si>
  <si>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</si>
  <si>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</si>
  <si>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</si>
  <si>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</si>
  <si>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</si>
  <si>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</si>
  <si>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</si>
  <si>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</si>
  <si>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</si>
  <si>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</si>
  <si>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</si>
  <si>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</si>
  <si>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</si>
  <si>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</si>
  <si>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</si>
  <si>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</si>
  <si>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</si>
  <si>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</si>
  <si>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</si>
  <si>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</si>
  <si>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</si>
  <si>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</si>
  <si>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</si>
  <si>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</si>
  <si>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</si>
  <si>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</si>
  <si>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</si>
  <si>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</si>
  <si>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</si>
  <si>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</si>
  <si>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</si>
  <si>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</si>
  <si>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</si>
  <si>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</si>
  <si>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</si>
  <si>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</si>
  <si>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</si>
  <si>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</si>
  <si>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</si>
  <si>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</si>
  <si>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</si>
  <si>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</si>
  <si>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</si>
  <si>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</si>
  <si>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</si>
  <si>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</si>
  <si>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</si>
  <si>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</si>
  <si>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</si>
  <si>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</si>
  <si>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</si>
  <si>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</si>
  <si>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</si>
  <si>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</si>
  <si>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</si>
  <si>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</si>
  <si>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</si>
  <si>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</si>
  <si>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</si>
  <si>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</si>
  <si>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</si>
  <si>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</si>
  <si>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</si>
  <si>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</si>
  <si>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</si>
  <si>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</si>
  <si>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</si>
  <si>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</si>
  <si>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</si>
  <si>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</si>
  <si>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</si>
  <si>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</si>
  <si>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</si>
  <si>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</si>
  <si>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</si>
  <si>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</si>
  <si>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</si>
  <si>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</si>
  <si>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</si>
  <si>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</si>
  <si>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</si>
  <si>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</si>
  <si>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</si>
  <si>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</si>
  <si>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</si>
  <si>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</si>
  <si>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</si>
  <si>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</si>
  <si>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</si>
  <si>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</si>
  <si>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</si>
  <si>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</si>
  <si>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</si>
  <si>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</si>
  <si>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</si>
  <si>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</si>
  <si>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</si>
  <si>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</si>
  <si>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</si>
  <si>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</si>
  <si>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</si>
  <si>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</si>
  <si>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</si>
  <si>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</si>
  <si>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</si>
  <si>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</si>
  <si>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</si>
  <si>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</si>
  <si>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</si>
  <si>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</si>
  <si>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</si>
  <si>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</si>
  <si>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</si>
  <si>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</si>
  <si>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</si>
  <si>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</si>
  <si>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</si>
  <si>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</si>
  <si>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</si>
  <si>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</si>
  <si>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</si>
  <si>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</si>
  <si>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</si>
  <si>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</si>
  <si>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</si>
  <si>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</si>
  <si>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</si>
  <si>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</si>
  <si>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</si>
  <si>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</si>
  <si>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</si>
  <si>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</si>
  <si>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</si>
  <si>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</si>
  <si>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</si>
  <si>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</si>
  <si>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</si>
  <si>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</si>
  <si>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</si>
  <si>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</si>
  <si>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</si>
  <si>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</si>
  <si>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</si>
  <si>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</si>
  <si>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</si>
  <si>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</si>
  <si>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</si>
  <si>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</si>
  <si>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</si>
  <si>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</si>
  <si>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</si>
  <si>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</si>
  <si>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</si>
  <si>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</si>
  <si>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</si>
  <si>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</si>
  <si>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</si>
  <si>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</si>
  <si>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</si>
  <si>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</si>
  <si>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</si>
  <si>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</si>
  <si>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</si>
  <si>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</si>
  <si>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</si>
  <si>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</si>
  <si>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</si>
  <si>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</si>
  <si>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</si>
  <si>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</si>
  <si>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</si>
  <si>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</si>
  <si>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</si>
  <si>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</si>
  <si>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</si>
  <si>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</si>
  <si>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</si>
  <si>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</si>
  <si>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</si>
  <si>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</si>
  <si>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</si>
  <si>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</si>
  <si>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</si>
  <si>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</si>
  <si>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</si>
  <si>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</si>
  <si>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</si>
  <si>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</si>
  <si>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</si>
  <si>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</si>
  <si>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</si>
  <si>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</si>
  <si>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</si>
  <si>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</si>
  <si>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</si>
  <si>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</si>
  <si>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</si>
  <si>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</si>
  <si>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</si>
  <si>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</si>
  <si>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</si>
  <si>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</si>
  <si>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</si>
  <si>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</si>
  <si>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</si>
  <si>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</si>
  <si>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</si>
  <si>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</si>
  <si>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</si>
  <si>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</si>
  <si>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</si>
  <si>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</si>
  <si>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</si>
  <si>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</si>
  <si>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</si>
  <si>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</si>
  <si>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</si>
  <si>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</si>
  <si>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</si>
  <si>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</si>
  <si>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</si>
  <si>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</si>
  <si>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</si>
  <si>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</si>
  <si>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</si>
  <si>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</si>
  <si>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</si>
  <si>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</si>
  <si>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</si>
  <si>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</si>
  <si>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</si>
  <si>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</si>
  <si>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</si>
  <si>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</si>
  <si>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</si>
  <si>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</si>
  <si>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</si>
  <si>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</si>
  <si>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</si>
  <si>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</si>
  <si>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</si>
  <si>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</si>
  <si>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</si>
  <si>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</si>
  <si>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</si>
  <si>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</si>
  <si>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</si>
  <si>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</si>
  <si>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</si>
  <si>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</si>
  <si>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</si>
  <si>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</si>
  <si>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</si>
  <si>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</si>
  <si>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</si>
  <si>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</si>
  <si>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</si>
  <si>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</si>
  <si>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</si>
  <si>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</si>
  <si>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</si>
  <si>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</si>
  <si>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</si>
  <si>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</si>
  <si>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</si>
  <si>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</si>
  <si>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</si>
  <si>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</si>
  <si>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</si>
  <si>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</si>
  <si>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</si>
  <si>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</si>
  <si>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</si>
  <si>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</si>
  <si>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</si>
  <si>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</si>
  <si>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</si>
  <si>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</si>
  <si>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</si>
  <si>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</si>
  <si>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</si>
  <si>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</si>
  <si>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</si>
  <si>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</si>
  <si>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</si>
  <si>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</si>
  <si>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</si>
  <si>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</si>
  <si>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</si>
  <si>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</si>
  <si>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</si>
  <si>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</si>
  <si>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</si>
  <si>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</si>
  <si>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</si>
  <si>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</si>
  <si>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</si>
  <si>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</si>
  <si>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</si>
  <si>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</si>
  <si>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</si>
  <si>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</si>
  <si>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</si>
  <si>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</si>
  <si>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</si>
  <si>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</si>
  <si>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</si>
  <si>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</si>
  <si>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</si>
  <si>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</si>
  <si>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</si>
  <si>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</si>
  <si>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</si>
  <si>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</si>
  <si>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</si>
  <si>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</si>
  <si>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</si>
  <si>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</si>
  <si>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</si>
  <si>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</si>
  <si>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</si>
  <si>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</si>
  <si>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</si>
  <si>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</si>
  <si>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</si>
  <si>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</si>
  <si>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</si>
  <si>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</si>
  <si>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</si>
  <si>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</si>
  <si>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</si>
  <si>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</si>
  <si>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</si>
  <si>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</si>
  <si>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</si>
  <si>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</si>
  <si>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</si>
  <si>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</si>
  <si>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</si>
  <si>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</si>
  <si>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</si>
  <si>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</si>
  <si>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</si>
  <si>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</si>
  <si>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</si>
  <si>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</si>
  <si>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</si>
  <si>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</si>
  <si>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</si>
  <si>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</si>
  <si>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</si>
  <si>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</si>
  <si>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</si>
  <si>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</si>
  <si>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</si>
  <si>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</si>
  <si>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</si>
  <si>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</si>
  <si>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</si>
  <si>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</si>
  <si>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</si>
  <si>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</si>
  <si>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</si>
  <si>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</si>
  <si>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</si>
  <si>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</si>
  <si>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</si>
  <si>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</si>
  <si>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</si>
  <si>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</si>
  <si>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</si>
  <si>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</si>
  <si>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</si>
  <si>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</si>
  <si>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</si>
  <si>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</si>
  <si>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</si>
  <si>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</si>
  <si>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</si>
  <si>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</si>
  <si>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</si>
  <si>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</si>
  <si>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</si>
  <si>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</si>
  <si>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</si>
  <si>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</si>
  <si>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</si>
  <si>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</si>
  <si>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</si>
  <si>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</si>
  <si>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</si>
  <si>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</si>
  <si>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</si>
  <si>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</si>
  <si>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</si>
  <si>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</si>
  <si>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</si>
  <si>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</si>
  <si>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</si>
  <si>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</si>
  <si>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</si>
  <si>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</si>
  <si>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</si>
  <si>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</si>
  <si>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</si>
  <si>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</si>
  <si>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</si>
  <si>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</si>
  <si>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</si>
  <si>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</si>
  <si>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</si>
  <si>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</si>
  <si>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</si>
  <si>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</si>
  <si>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</si>
  <si>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</si>
  <si>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</si>
  <si>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</si>
  <si>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</si>
  <si>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</si>
  <si>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</si>
  <si>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</si>
  <si>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</si>
  <si>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</si>
  <si>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</si>
  <si>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</si>
  <si>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</si>
  <si>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</si>
  <si>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</si>
  <si>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</si>
  <si>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</si>
  <si>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</si>
  <si>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</si>
  <si>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</si>
  <si>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</si>
  <si>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</si>
  <si>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</si>
  <si>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</si>
  <si>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</si>
  <si>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</si>
  <si>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</si>
  <si>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</si>
  <si>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</si>
  <si>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</si>
  <si>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</si>
  <si>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</si>
  <si>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</si>
  <si>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</si>
  <si>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</si>
  <si>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</si>
  <si>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</si>
  <si>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</si>
  <si>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</si>
  <si>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</si>
  <si>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</si>
  <si>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</si>
  <si>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</si>
  <si>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</si>
  <si>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</si>
  <si>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</si>
  <si>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</si>
  <si>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</si>
  <si>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</si>
  <si>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</si>
  <si>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</si>
  <si>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</si>
  <si>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</si>
  <si>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</si>
  <si>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</si>
  <si>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</si>
  <si>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</si>
  <si>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</si>
  <si>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</si>
  <si>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</si>
  <si>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</si>
  <si>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</si>
  <si>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</si>
  <si>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</si>
  <si>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</si>
  <si>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</si>
  <si>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</si>
  <si>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</si>
  <si>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</si>
  <si>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</si>
  <si>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</si>
  <si>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</si>
  <si>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</si>
  <si>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</si>
  <si>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</si>
  <si>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</si>
  <si>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</si>
  <si>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</si>
  <si>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</si>
  <si>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</si>
  <si>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</si>
  <si>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</si>
  <si>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</si>
  <si>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</si>
  <si>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</si>
  <si>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</si>
  <si>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</si>
  <si>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</si>
  <si>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</si>
  <si>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</si>
  <si>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</si>
  <si>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</si>
  <si>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</si>
  <si>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</si>
  <si>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</si>
  <si>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</si>
  <si>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</si>
  <si>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</si>
  <si>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</si>
  <si>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</si>
  <si>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</si>
  <si>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</si>
  <si>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</si>
  <si>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</si>
  <si>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</si>
  <si>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</si>
  <si>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</si>
  <si>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</si>
  <si>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</si>
  <si>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</si>
  <si>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</si>
  <si>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</si>
  <si>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</si>
  <si>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</si>
  <si>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</si>
  <si>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</si>
  <si>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</si>
  <si>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</si>
  <si>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</si>
  <si>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</si>
  <si>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</si>
  <si>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</si>
  <si>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</si>
  <si>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</si>
  <si>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</si>
  <si>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</si>
  <si>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</si>
  <si>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</si>
  <si>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</si>
  <si>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</si>
  <si>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</si>
  <si>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</si>
  <si>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</si>
  <si>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</si>
  <si>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</si>
  <si>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</si>
  <si>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</si>
  <si>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</si>
  <si>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</si>
  <si>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</si>
  <si>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</si>
  <si>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</si>
  <si>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</si>
  <si>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</si>
  <si>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</si>
  <si>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</si>
  <si>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</si>
  <si>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</si>
  <si>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</si>
  <si>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</si>
  <si>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</si>
  <si>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</si>
  <si>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</si>
  <si>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</si>
  <si>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</si>
  <si>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</si>
  <si>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</si>
  <si>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</si>
  <si>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</si>
  <si>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</si>
  <si>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</si>
  <si>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</si>
  <si>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</si>
  <si>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</si>
  <si>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</si>
  <si>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</si>
  <si>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</si>
  <si>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</si>
  <si>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</si>
  <si>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</si>
  <si>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</si>
  <si>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</si>
  <si>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</si>
  <si>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</si>
  <si>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</si>
  <si>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</si>
  <si>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</si>
  <si>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</si>
  <si>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</si>
  <si>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</si>
  <si>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</si>
  <si>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</si>
  <si>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</si>
  <si>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</si>
  <si>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</si>
  <si>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</si>
  <si>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</si>
  <si>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</si>
  <si>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</si>
  <si>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</si>
  <si>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</si>
  <si>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</si>
  <si>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</si>
  <si>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</si>
  <si>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</si>
  <si>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</si>
  <si>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</si>
  <si>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</si>
  <si>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</si>
  <si>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</si>
  <si>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</si>
  <si>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</si>
  <si>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</si>
  <si>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</si>
  <si>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</si>
  <si>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</si>
  <si>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</si>
  <si>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</si>
  <si>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</si>
  <si>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</si>
  <si>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</si>
  <si>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</si>
  <si>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</si>
  <si>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</si>
  <si>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</si>
  <si>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</si>
  <si>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</si>
  <si>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</si>
  <si>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</si>
  <si>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</si>
  <si>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</si>
  <si>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</si>
  <si>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</si>
  <si>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</si>
  <si>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</si>
  <si>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</si>
  <si>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</si>
  <si>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</si>
  <si>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</si>
  <si>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</si>
  <si>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</si>
  <si>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</si>
  <si>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</si>
  <si>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</si>
  <si>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</si>
  <si>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</si>
  <si>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</si>
  <si>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</si>
  <si>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</si>
  <si>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</si>
  <si>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</si>
  <si>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</si>
  <si>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</si>
  <si>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</si>
  <si>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</si>
  <si>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</si>
  <si>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</si>
  <si>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</si>
  <si>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</si>
  <si>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</si>
  <si>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</si>
  <si>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</si>
  <si>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</si>
  <si>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</si>
  <si>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</si>
  <si>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</si>
  <si>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</si>
  <si>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</si>
  <si>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</si>
  <si>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</si>
  <si>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</si>
  <si>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</si>
  <si>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</si>
  <si>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</si>
  <si>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</si>
  <si>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</si>
  <si>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</si>
  <si>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</si>
  <si>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</si>
  <si>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</si>
  <si>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</si>
  <si>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</si>
  <si>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</si>
  <si>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</si>
  <si>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</si>
  <si>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</si>
  <si>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</si>
  <si>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</si>
  <si>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</si>
  <si>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</si>
  <si>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</si>
  <si>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</si>
  <si>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</si>
  <si>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</si>
  <si>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</si>
  <si>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</si>
  <si>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</si>
  <si>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</si>
  <si>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</si>
  <si>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</si>
  <si>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</si>
  <si>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</si>
  <si>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</si>
  <si>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</si>
  <si>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</si>
  <si>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</si>
  <si>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</si>
  <si>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</si>
  <si>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</si>
  <si>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</si>
  <si>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</si>
  <si>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</si>
  <si>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</si>
  <si>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</si>
  <si>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</si>
  <si>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</si>
  <si>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</si>
  <si>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</si>
  <si>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</si>
  <si>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</si>
  <si>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</si>
  <si>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</si>
  <si>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</si>
  <si>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</si>
  <si>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</si>
  <si>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</si>
  <si>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</si>
  <si>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</si>
  <si>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</si>
  <si>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</si>
  <si>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</si>
  <si>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</si>
  <si>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</si>
  <si>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</si>
  <si>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</si>
  <si>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</si>
  <si>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</si>
  <si>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</si>
  <si>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</si>
  <si>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</si>
  <si>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</si>
  <si>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</si>
  <si>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</si>
  <si>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</si>
  <si>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</si>
  <si>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</si>
  <si>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</si>
  <si>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</si>
  <si>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</si>
  <si>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</si>
  <si>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</si>
  <si>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</si>
  <si>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</si>
  <si>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</si>
  <si>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</si>
  <si>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</si>
  <si>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</si>
  <si>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</si>
  <si>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</si>
  <si>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</si>
  <si>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</si>
  <si>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</si>
  <si>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</si>
  <si>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</si>
  <si>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</si>
  <si>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</si>
  <si>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</si>
  <si>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</si>
  <si>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</si>
  <si>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</si>
  <si>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</si>
  <si>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</si>
  <si>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</si>
  <si>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</si>
  <si>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</si>
  <si>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</si>
  <si>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</si>
  <si>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</si>
  <si>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</si>
  <si>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</si>
  <si>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</si>
  <si>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</si>
  <si>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</si>
  <si>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</si>
  <si>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</si>
  <si>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</si>
  <si>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</si>
  <si>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</si>
  <si>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</si>
  <si>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</si>
  <si>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</si>
  <si>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</si>
  <si>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</si>
  <si>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</si>
  <si>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</si>
  <si>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</si>
  <si>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</si>
  <si>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</si>
  <si>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</si>
  <si>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</si>
  <si>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</si>
  <si>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</si>
  <si>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</si>
  <si>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</si>
  <si>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</si>
  <si>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</si>
  <si>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</si>
  <si>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</si>
  <si>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</si>
  <si>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</si>
  <si>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</si>
  <si>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</si>
  <si>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</si>
  <si>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</si>
  <si>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</si>
  <si>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</si>
  <si>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</si>
  <si>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</si>
  <si>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</si>
  <si>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</si>
  <si>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</si>
  <si>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</si>
  <si>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</si>
  <si>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</si>
  <si>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</si>
  <si>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</si>
  <si>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</si>
  <si>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</si>
  <si>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</si>
  <si>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</si>
  <si>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</si>
  <si>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</si>
  <si>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</si>
  <si>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</si>
  <si>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</si>
  <si>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</si>
  <si>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</si>
  <si>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</si>
  <si>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</si>
  <si>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</si>
  <si>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</si>
  <si>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</si>
  <si>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</si>
  <si>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</si>
  <si>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</si>
  <si>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</si>
  <si>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</si>
  <si>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</si>
  <si>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</si>
  <si>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</si>
  <si>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</si>
  <si>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</si>
  <si>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</si>
  <si>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</si>
  <si>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</si>
  <si>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</si>
  <si>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</si>
  <si>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</si>
  <si>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</si>
  <si>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</si>
  <si>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</si>
  <si>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</si>
  <si>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</si>
  <si>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</si>
  <si>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</si>
  <si>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</si>
  <si>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</si>
  <si>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</si>
  <si>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</si>
  <si>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</si>
  <si>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</si>
  <si>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</si>
  <si>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</si>
  <si>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</si>
  <si>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</si>
  <si>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</si>
  <si>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</si>
  <si>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</si>
  <si>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</si>
  <si>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</si>
  <si>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</si>
  <si>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</si>
  <si>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</si>
  <si>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</si>
  <si>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</si>
  <si>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</si>
  <si>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</si>
  <si>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</si>
  <si>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</si>
  <si>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</si>
  <si>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</si>
  <si>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</si>
  <si>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</si>
  <si>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</si>
  <si>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</si>
  <si>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</si>
  <si>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</si>
  <si>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</si>
  <si>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</si>
  <si>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</si>
  <si>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</si>
  <si>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</si>
  <si>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</si>
  <si>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</si>
  <si>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</si>
  <si>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</si>
  <si>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</si>
  <si>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</si>
  <si>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</si>
  <si>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</si>
  <si>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</si>
  <si>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</si>
  <si>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</si>
  <si>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</si>
  <si>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</si>
  <si>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</si>
  <si>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</si>
  <si>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</si>
  <si>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</si>
  <si>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</si>
  <si>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</si>
  <si>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</si>
  <si>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</si>
  <si>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</si>
  <si>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</si>
  <si>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</si>
  <si>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</si>
  <si>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</si>
  <si>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</si>
  <si>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</si>
  <si>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</si>
  <si>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</si>
  <si>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</si>
  <si>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</si>
  <si>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</si>
  <si>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</si>
  <si>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</si>
  <si>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</si>
  <si>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</si>
  <si>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</si>
  <si>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</si>
  <si>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</si>
  <si>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</si>
  <si>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</si>
  <si>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</si>
  <si>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</si>
  <si>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</si>
  <si>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</si>
  <si>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</si>
  <si>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</si>
  <si>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</si>
  <si>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</si>
  <si>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</si>
  <si>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</si>
  <si>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</si>
  <si>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</si>
  <si>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</si>
  <si>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</si>
  <si>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</si>
  <si>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</si>
  <si>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</si>
  <si>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</si>
  <si>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</si>
  <si>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</si>
  <si>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</si>
  <si>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</si>
  <si>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</si>
  <si>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</si>
  <si>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</si>
  <si>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</si>
  <si>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</si>
  <si>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</si>
  <si>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</si>
  <si>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</si>
  <si>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</si>
  <si>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</si>
  <si>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</si>
  <si>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</si>
  <si>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</si>
  <si>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</si>
  <si>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</si>
  <si>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</si>
  <si>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</si>
  <si>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</si>
  <si>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</si>
  <si>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</si>
  <si>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</si>
  <si>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</si>
  <si>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</si>
  <si>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</si>
  <si>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</si>
  <si>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</si>
  <si>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</si>
  <si>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</si>
  <si>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</si>
  <si>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</si>
  <si>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</si>
  <si>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</si>
  <si>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</si>
  <si>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</si>
  <si>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</si>
  <si>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</si>
  <si>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</si>
  <si>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</si>
  <si>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</si>
  <si>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</si>
  <si>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</si>
  <si>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</si>
  <si>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</si>
  <si>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</si>
  <si>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</si>
  <si>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</si>
  <si>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</si>
  <si>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</si>
  <si>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</si>
  <si>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</si>
  <si>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</si>
  <si>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</si>
  <si>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</si>
  <si>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</si>
  <si>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</si>
  <si>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</si>
  <si>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</si>
  <si>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</si>
  <si>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</si>
  <si>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</si>
  <si>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</si>
  <si>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</si>
  <si>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</si>
  <si>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</si>
  <si>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</si>
  <si>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</si>
  <si>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</si>
  <si>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</si>
  <si>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</si>
  <si>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</si>
  <si>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</si>
  <si>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</si>
  <si>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</si>
  <si>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</si>
  <si>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</si>
  <si>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</si>
  <si>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</si>
  <si>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</si>
  <si>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</si>
  <si>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</si>
  <si>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</si>
  <si>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</si>
  <si>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</si>
  <si>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</si>
  <si>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</si>
  <si>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</si>
  <si>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</si>
  <si>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</si>
  <si>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</si>
  <si>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</si>
  <si>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</si>
  <si>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</si>
  <si>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</si>
  <si>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</si>
  <si>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</si>
  <si>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</si>
  <si>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</si>
  <si>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</si>
  <si>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</si>
  <si>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</si>
  <si>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</si>
  <si>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</si>
  <si>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</si>
  <si>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</si>
  <si>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</si>
  <si>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</si>
  <si>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</si>
  <si>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</si>
  <si>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</si>
  <si>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</si>
  <si>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</si>
  <si>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</si>
  <si>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</si>
  <si>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</si>
  <si>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</si>
  <si>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</si>
  <si>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</si>
  <si>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</si>
  <si>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</si>
  <si>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</si>
  <si>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</si>
  <si>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</si>
  <si>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</si>
  <si>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</si>
  <si>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</si>
  <si>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</si>
  <si>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</si>
  <si>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</si>
  <si>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</si>
  <si>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</si>
  <si>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</si>
  <si>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</si>
  <si>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</si>
  <si>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</si>
  <si>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</si>
  <si>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</si>
  <si>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</si>
  <si>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</si>
  <si>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</si>
  <si>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</si>
  <si>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</si>
  <si>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</si>
  <si>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</si>
  <si>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</si>
  <si>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</si>
  <si>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</si>
  <si>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</si>
  <si>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</si>
  <si>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</si>
  <si>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</si>
  <si>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</si>
  <si>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</si>
  <si>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</si>
  <si>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</si>
  <si>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</si>
  <si>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</si>
  <si>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</si>
  <si>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</si>
  <si>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</si>
  <si>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</si>
  <si>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</si>
  <si>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</si>
  <si>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</si>
  <si>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</si>
  <si>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</si>
  <si>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</si>
  <si>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</si>
  <si>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</si>
  <si>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</si>
  <si>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</si>
  <si>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</si>
  <si>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</si>
  <si>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</si>
  <si>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</si>
  <si>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</si>
  <si>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</si>
  <si>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</si>
  <si>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</si>
  <si>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</si>
  <si>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</si>
  <si>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</si>
  <si>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</si>
  <si>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</si>
  <si>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</si>
  <si>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</si>
  <si>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</si>
  <si>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</si>
  <si>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</si>
  <si>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</si>
  <si>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</si>
  <si>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</si>
  <si>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</si>
  <si>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</si>
  <si>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</si>
  <si>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</si>
  <si>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</si>
  <si>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</si>
  <si>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</si>
  <si>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</si>
  <si>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</si>
  <si>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</si>
  <si>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</si>
  <si>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</si>
  <si>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</si>
  <si>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</si>
  <si>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</si>
  <si>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</si>
  <si>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</si>
  <si>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</si>
  <si>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</si>
  <si>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</si>
  <si>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</si>
  <si>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</si>
  <si>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</si>
  <si>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</si>
  <si>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</si>
  <si>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</si>
  <si>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</si>
  <si>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</si>
  <si>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</si>
  <si>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</si>
  <si>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</si>
  <si>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</si>
  <si>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</si>
  <si>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</si>
  <si>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</si>
  <si>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</si>
  <si>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</si>
  <si>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</si>
  <si>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</si>
  <si>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</si>
  <si>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</si>
  <si>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</si>
  <si>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</si>
  <si>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</si>
  <si>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</si>
  <si>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</si>
  <si>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</si>
  <si>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</si>
  <si>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</si>
  <si>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</si>
  <si>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</si>
  <si>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</si>
  <si>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</si>
  <si>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</si>
  <si>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</si>
  <si>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</si>
  <si>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</si>
  <si>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</si>
  <si>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</si>
  <si>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</si>
  <si>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</si>
  <si>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</si>
  <si>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</si>
  <si>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</si>
  <si>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</si>
  <si>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</si>
  <si>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</si>
  <si>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</si>
  <si>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</si>
  <si>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</si>
  <si>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</si>
  <si>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</si>
  <si>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</si>
  <si>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</si>
  <si>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</si>
  <si>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</si>
  <si>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</si>
  <si>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</si>
  <si>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</si>
  <si>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</si>
  <si>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</si>
  <si>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</si>
  <si>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</si>
  <si>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</si>
  <si>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</si>
  <si>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</si>
  <si>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</si>
  <si>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</si>
  <si>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</si>
  <si>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</si>
  <si>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</si>
  <si>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</si>
  <si>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</si>
  <si>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</si>
  <si>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</si>
  <si>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</si>
  <si>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</si>
  <si>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</si>
  <si>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</si>
  <si>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</si>
  <si>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</si>
  <si>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</si>
  <si>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</si>
  <si>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</si>
  <si>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</si>
  <si>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</si>
  <si>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</si>
  <si>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</si>
  <si>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</si>
  <si>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</si>
  <si>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</si>
  <si>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</si>
  <si>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</si>
  <si>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</si>
  <si>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</si>
  <si>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</si>
  <si>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</si>
  <si>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</si>
  <si>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</si>
  <si>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</si>
  <si>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</si>
  <si>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</si>
  <si>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</si>
  <si>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</si>
  <si>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</si>
  <si>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</si>
  <si>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</si>
  <si>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</si>
  <si>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</si>
  <si>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</si>
  <si>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</si>
  <si>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</si>
  <si>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</si>
  <si>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</si>
  <si>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</si>
  <si>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</si>
  <si>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</si>
  <si>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</si>
  <si>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</si>
  <si>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</si>
  <si>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</si>
  <si>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</si>
  <si>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</si>
  <si>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</si>
  <si>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</si>
  <si>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</si>
  <si>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</si>
  <si>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</si>
  <si>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</si>
  <si>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</si>
  <si>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</si>
  <si>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</si>
  <si>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</si>
  <si>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</si>
  <si>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</si>
  <si>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</si>
  <si>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</si>
  <si>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</si>
  <si>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</si>
  <si>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</si>
  <si>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</si>
  <si>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</si>
  <si>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</si>
  <si>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</si>
  <si>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</si>
  <si>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</si>
  <si>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</si>
  <si>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</si>
  <si>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</si>
  <si>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</si>
  <si>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</si>
  <si>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</si>
  <si>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</si>
  <si>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</si>
  <si>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</si>
  <si>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</si>
  <si>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</si>
  <si>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</si>
  <si>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</si>
  <si>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</si>
  <si>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</si>
  <si>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</si>
  <si>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</si>
  <si>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</si>
  <si>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</si>
  <si>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</si>
  <si>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</si>
  <si>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</si>
  <si>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</si>
  <si>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</si>
  <si>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</si>
  <si>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</si>
  <si>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</si>
  <si>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</si>
  <si>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</si>
  <si>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</si>
  <si>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</si>
  <si>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</si>
  <si>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</si>
  <si>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</si>
  <si>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</si>
  <si>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</si>
  <si>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</si>
  <si>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</si>
  <si>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</si>
  <si>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</si>
  <si>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</si>
  <si>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</si>
  <si>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</si>
  <si>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</si>
  <si>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</si>
  <si>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</si>
  <si>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</si>
  <si>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</si>
  <si>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</si>
  <si>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</si>
  <si>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</si>
  <si>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</si>
  <si>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</si>
  <si>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</si>
  <si>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</si>
  <si>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</si>
  <si>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</si>
  <si>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</si>
  <si>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</si>
  <si>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</si>
  <si>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</si>
  <si>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</si>
  <si>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</si>
  <si>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</si>
  <si>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</si>
  <si>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</si>
  <si>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</si>
  <si>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</si>
  <si>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</si>
  <si>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</si>
  <si>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</si>
  <si>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</si>
  <si>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</si>
  <si>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</si>
  <si>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</si>
  <si>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</si>
  <si>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</si>
  <si>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</si>
  <si>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</si>
  <si>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</si>
  <si>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</si>
  <si>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</si>
  <si>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</si>
  <si>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</si>
  <si>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</si>
  <si>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</si>
  <si>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</si>
  <si>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</si>
  <si>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</si>
  <si>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</si>
  <si>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</si>
  <si>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</si>
  <si>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</si>
  <si>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</si>
  <si>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</si>
  <si>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</si>
  <si>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</si>
  <si>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</si>
  <si>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</si>
  <si>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</si>
  <si>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</si>
  <si>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</si>
  <si>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</si>
  <si>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</si>
  <si>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</si>
  <si>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</si>
  <si>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</si>
  <si>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</si>
  <si>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</si>
  <si>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</si>
  <si>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</si>
  <si>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</si>
  <si>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</si>
  <si>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</si>
  <si>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</si>
  <si>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</si>
  <si>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</si>
  <si>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</si>
  <si>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</si>
  <si>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</si>
  <si>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</si>
  <si>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</si>
  <si>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</si>
  <si>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</si>
  <si>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</si>
  <si>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</si>
  <si>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</si>
  <si>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</si>
  <si>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</si>
  <si>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</si>
  <si>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</si>
  <si>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</si>
  <si>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</si>
  <si>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</si>
  <si>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</si>
  <si>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</si>
  <si>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</si>
  <si>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</si>
  <si>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</si>
  <si>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</si>
  <si>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</si>
  <si>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</si>
  <si>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</si>
  <si>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</si>
  <si>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</si>
  <si>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</si>
  <si>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</si>
  <si>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</si>
  <si>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</si>
  <si>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</si>
  <si>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</si>
  <si>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</si>
  <si>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</si>
  <si>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</si>
  <si>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</si>
  <si>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</si>
  <si>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</si>
  <si>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</si>
  <si>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</si>
  <si>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</si>
  <si>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</si>
  <si>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</si>
  <si>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</si>
  <si>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</si>
  <si>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</si>
  <si>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</si>
  <si>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</si>
  <si>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</si>
  <si>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</si>
  <si>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</si>
  <si>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</si>
  <si>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</si>
  <si>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</si>
  <si>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</si>
  <si>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</si>
  <si>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</si>
  <si>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</si>
  <si>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</si>
  <si>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</si>
  <si>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</si>
  <si>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</si>
  <si>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</si>
  <si>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</si>
  <si>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</si>
  <si>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</si>
  <si>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</si>
  <si>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</si>
  <si>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</si>
  <si>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</si>
  <si>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</si>
  <si>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</si>
  <si>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</si>
  <si>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</si>
  <si>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</si>
  <si>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</si>
  <si>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</si>
  <si>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</si>
  <si>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</si>
  <si>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</si>
  <si>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</si>
  <si>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</si>
  <si>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</si>
  <si>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</si>
  <si>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</si>
  <si>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</si>
  <si>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</si>
  <si>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</si>
  <si>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</si>
  <si>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</si>
  <si>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</si>
  <si>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</si>
  <si>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</si>
  <si>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</si>
  <si>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</si>
  <si>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</si>
  <si>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</si>
  <si>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</si>
  <si>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</si>
  <si>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</si>
  <si>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</si>
  <si>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</si>
  <si>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</si>
  <si>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</si>
  <si>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</si>
  <si>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</si>
  <si>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</si>
  <si>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</si>
  <si>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</si>
  <si>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</si>
  <si>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</si>
  <si>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</si>
  <si>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</si>
  <si>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</si>
  <si>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</si>
  <si>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</si>
  <si>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</si>
  <si>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</si>
  <si>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</si>
  <si>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</si>
  <si>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</si>
  <si>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</si>
  <si>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</si>
  <si>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</si>
  <si>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</si>
  <si>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</si>
  <si>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</si>
  <si>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</si>
  <si>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</si>
  <si>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</si>
  <si>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</si>
  <si>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</si>
  <si>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</si>
  <si>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</si>
  <si>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</si>
  <si>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</si>
  <si>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</si>
  <si>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</si>
  <si>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</si>
  <si>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</si>
  <si>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</si>
  <si>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</si>
  <si>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</si>
  <si>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</si>
  <si>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</si>
  <si>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</si>
  <si>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</si>
  <si>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</si>
  <si>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</si>
  <si>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</si>
  <si>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</si>
  <si>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</si>
  <si>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</si>
  <si>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</si>
  <si>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</si>
  <si>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</si>
  <si>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</si>
  <si>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</si>
  <si>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</si>
  <si>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</si>
  <si>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</si>
  <si>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</si>
  <si>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</si>
  <si>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</si>
  <si>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</si>
  <si>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</si>
  <si>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</si>
  <si>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</si>
  <si>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</si>
  <si>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</si>
  <si>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</si>
  <si>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</si>
  <si>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</si>
  <si>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</si>
  <si>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</si>
  <si>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</si>
  <si>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</si>
  <si>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</si>
  <si>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</si>
  <si>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</si>
  <si>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</si>
  <si>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</si>
  <si>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</si>
  <si>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</si>
  <si>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</si>
  <si>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</si>
  <si>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</si>
  <si>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</si>
  <si>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</si>
  <si>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</si>
  <si>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</si>
  <si>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</si>
  <si>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</si>
  <si>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</si>
  <si>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</si>
  <si>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</si>
  <si>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</si>
  <si>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</si>
  <si>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</si>
  <si>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</si>
  <si>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</si>
  <si>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</si>
  <si>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</si>
  <si>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</si>
  <si>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</si>
  <si>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</si>
  <si>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</si>
  <si>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</si>
  <si>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</si>
  <si>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</si>
  <si>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</si>
  <si>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</si>
  <si>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</si>
  <si>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</si>
  <si>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</si>
  <si>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</si>
  <si>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</si>
  <si>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</si>
  <si>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</si>
  <si>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</si>
  <si>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</si>
  <si>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</si>
  <si>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</si>
  <si>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</si>
  <si>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</si>
  <si>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</si>
  <si>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</si>
  <si>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</si>
  <si>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</si>
  <si>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</si>
  <si>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</si>
  <si>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</si>
  <si>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</si>
  <si>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</si>
  <si>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</si>
  <si>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</si>
  <si>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</si>
  <si>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</si>
  <si>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</si>
  <si>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</si>
  <si>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</si>
  <si>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</si>
  <si>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</si>
  <si>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</si>
  <si>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</si>
  <si>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</si>
  <si>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</si>
  <si>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</si>
  <si>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</si>
  <si>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</si>
  <si>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</si>
  <si>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</si>
  <si>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</si>
  <si>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</si>
  <si>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</si>
  <si>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</si>
  <si>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</si>
  <si>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</si>
  <si>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</si>
  <si>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</si>
  <si>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</si>
  <si>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</si>
  <si>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</si>
  <si>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</si>
  <si>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</si>
  <si>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</si>
  <si>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</si>
  <si>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</si>
  <si>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</si>
  <si>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</si>
  <si>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</si>
  <si>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</si>
  <si>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</si>
  <si>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</si>
  <si>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</si>
  <si>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</si>
  <si>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</si>
  <si>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</si>
  <si>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</si>
  <si>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</si>
  <si>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</si>
  <si>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</si>
  <si>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</si>
  <si>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</si>
  <si>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</si>
  <si>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</si>
  <si>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</si>
  <si>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</si>
  <si>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</si>
  <si>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</si>
  <si>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</si>
  <si>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</si>
  <si>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</si>
  <si>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</si>
  <si>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</si>
  <si>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</si>
  <si>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</si>
  <si>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</si>
  <si>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</si>
  <si>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</si>
  <si>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</si>
  <si>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</si>
  <si>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</si>
  <si>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</si>
  <si>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</si>
  <si>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</si>
  <si>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</si>
  <si>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</si>
  <si>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</si>
  <si>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</si>
  <si>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</si>
  <si>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</si>
  <si>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</si>
  <si>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</si>
  <si>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</si>
  <si>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</si>
  <si>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</si>
  <si>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</si>
  <si>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</si>
  <si>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</si>
  <si>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</si>
  <si>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</si>
  <si>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</si>
  <si>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</si>
  <si>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</si>
  <si>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</si>
  <si>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</si>
  <si>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</si>
  <si>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</si>
  <si>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</si>
  <si>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</si>
  <si>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</si>
  <si>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</si>
  <si>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</si>
  <si>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</si>
  <si>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</si>
  <si>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</si>
  <si>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</si>
  <si>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</si>
  <si>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</si>
  <si>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</si>
  <si>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</si>
  <si>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</si>
  <si>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</si>
  <si>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</si>
  <si>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</si>
  <si>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</si>
  <si>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</si>
  <si>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</si>
  <si>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</si>
  <si>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</si>
  <si>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</si>
  <si>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</si>
  <si>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</si>
  <si>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</si>
  <si>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</si>
  <si>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</si>
  <si>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</si>
  <si>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</si>
  <si>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</si>
  <si>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</si>
  <si>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</si>
  <si>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</si>
  <si>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</si>
  <si>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</si>
  <si>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</si>
  <si>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</si>
  <si>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</si>
  <si>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</si>
  <si>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</si>
  <si>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</si>
  <si>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</si>
  <si>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</si>
  <si>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</si>
  <si>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</si>
  <si>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</si>
  <si>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</si>
  <si>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</si>
  <si>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</si>
  <si>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</si>
  <si>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</si>
  <si>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</si>
  <si>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</si>
  <si>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</si>
  <si>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</si>
  <si>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</si>
  <si>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</si>
  <si>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</si>
  <si>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</si>
  <si>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</si>
  <si>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</si>
  <si>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</si>
  <si>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</si>
  <si>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</si>
  <si>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</si>
  <si>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</si>
  <si>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</si>
  <si>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</si>
  <si>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</si>
  <si>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</si>
  <si>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</si>
  <si>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</si>
  <si>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</si>
  <si>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</si>
  <si>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</si>
  <si>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</si>
  <si>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</si>
  <si>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</si>
  <si>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</si>
  <si>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</si>
  <si>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</si>
  <si>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</si>
  <si>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</si>
  <si>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</si>
  <si>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</si>
  <si>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</si>
  <si>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</si>
  <si>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</si>
  <si>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</si>
  <si>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</si>
  <si>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</si>
  <si>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</si>
  <si>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</si>
  <si>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</si>
  <si>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</si>
  <si>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</si>
  <si>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</si>
  <si>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</si>
  <si>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</si>
  <si>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</si>
  <si>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</si>
  <si>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</si>
  <si>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</si>
  <si>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</si>
  <si>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</si>
  <si>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</si>
  <si>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</si>
  <si>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</si>
  <si>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</si>
  <si>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</si>
  <si>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</si>
  <si>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</si>
  <si>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</si>
  <si>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</si>
  <si>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</si>
  <si>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</si>
  <si>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</si>
  <si>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</si>
  <si>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</si>
  <si>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</si>
  <si>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</si>
  <si>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</si>
  <si>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</si>
  <si>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</si>
  <si>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</si>
  <si>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</si>
  <si>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</si>
  <si>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</si>
  <si>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</si>
  <si>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</si>
  <si>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</si>
  <si>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</si>
  <si>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</si>
  <si>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</si>
  <si>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</si>
  <si>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</si>
  <si>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</si>
  <si>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</si>
  <si>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</si>
  <si>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</si>
  <si>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</si>
  <si>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</si>
  <si>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</si>
  <si>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</si>
  <si>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</si>
  <si>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</si>
  <si>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</si>
  <si>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</si>
  <si>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</si>
  <si>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</si>
  <si>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</si>
  <si>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</si>
  <si>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</si>
  <si>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</si>
  <si>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</si>
  <si>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</si>
  <si>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</si>
  <si>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</si>
  <si>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</si>
  <si>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</si>
  <si>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</si>
  <si>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</si>
  <si>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</si>
  <si>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</si>
  <si>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</si>
  <si>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</si>
  <si>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</si>
  <si>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</si>
  <si>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</si>
  <si>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</si>
  <si>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</si>
  <si>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</si>
  <si>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</si>
  <si>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</si>
  <si>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</si>
  <si>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</si>
  <si>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</si>
  <si>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</si>
  <si>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</si>
  <si>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</si>
  <si>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</si>
  <si>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</si>
  <si>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</si>
  <si>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</si>
  <si>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</si>
  <si>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</si>
  <si>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</si>
  <si>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</si>
  <si>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</si>
  <si>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</si>
  <si>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</si>
  <si>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</si>
  <si>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</si>
  <si>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</si>
  <si>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</si>
  <si>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</si>
  <si>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</si>
  <si>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</si>
  <si>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</si>
  <si>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</si>
  <si>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</si>
  <si>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</si>
  <si>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</si>
  <si>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</si>
  <si>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</si>
  <si>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</si>
  <si>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</si>
  <si>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</si>
  <si>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</si>
  <si>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</si>
  <si>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</si>
  <si>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</si>
  <si>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</si>
  <si>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</si>
  <si>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</si>
  <si>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</si>
  <si>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</si>
  <si>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</si>
  <si>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</si>
  <si>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</si>
  <si>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</si>
  <si>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</si>
  <si>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</si>
  <si>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</si>
  <si>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</si>
  <si>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</si>
  <si>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</si>
  <si>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</si>
  <si>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</si>
  <si>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</si>
  <si>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</si>
  <si>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</si>
  <si>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</si>
  <si>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</si>
  <si>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</si>
  <si>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</si>
  <si>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</si>
  <si>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</si>
  <si>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</si>
  <si>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</si>
  <si>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</si>
  <si>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</si>
  <si>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</si>
  <si>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</si>
  <si>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</si>
  <si>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</si>
  <si>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</si>
  <si>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</si>
  <si>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</si>
  <si>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</si>
  <si>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</si>
  <si>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</si>
  <si>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</si>
  <si>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</si>
  <si>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</si>
  <si>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</si>
  <si>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</si>
  <si>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</si>
  <si>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</si>
  <si>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</si>
  <si>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</si>
  <si>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</si>
  <si>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</si>
  <si>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</si>
  <si>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</si>
  <si>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</si>
  <si>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</si>
  <si>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</si>
  <si>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</si>
  <si>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</si>
  <si>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</si>
  <si>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</si>
  <si>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</si>
  <si>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</si>
  <si>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</si>
  <si>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</si>
  <si>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</si>
  <si>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</si>
  <si>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</si>
  <si>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</si>
  <si>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</si>
  <si>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</si>
  <si>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</si>
  <si>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</si>
  <si>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</si>
  <si>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</si>
  <si>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</si>
  <si>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</si>
  <si>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</si>
  <si>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</si>
  <si>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</si>
  <si>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</si>
  <si>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</si>
  <si>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</si>
  <si>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</si>
  <si>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</si>
  <si>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</si>
  <si>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</si>
  <si>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</si>
  <si>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</si>
  <si>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</si>
  <si>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</si>
  <si>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</si>
  <si>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</si>
  <si>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</si>
  <si>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</si>
  <si>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</si>
  <si>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</si>
  <si>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</si>
  <si>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</si>
  <si>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</si>
  <si>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</si>
  <si>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</si>
  <si>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</si>
  <si>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</si>
  <si>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</si>
  <si>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</si>
  <si>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</si>
  <si>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</si>
  <si>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</si>
  <si>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</si>
  <si>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</si>
  <si>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</si>
  <si>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</si>
  <si>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</si>
  <si>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</si>
  <si>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</si>
  <si>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</si>
  <si>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</si>
  <si>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</si>
  <si>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</si>
  <si>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</si>
  <si>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</si>
  <si>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</si>
  <si>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</si>
  <si>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</si>
  <si>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</si>
  <si>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</si>
  <si>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</si>
  <si>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</si>
  <si>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</si>
  <si>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</si>
  <si>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</si>
  <si>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</si>
  <si>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</si>
  <si>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</si>
  <si>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</si>
  <si>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</si>
  <si>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</si>
  <si>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</si>
  <si>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</si>
  <si>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</si>
  <si>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</si>
  <si>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</si>
  <si>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</si>
  <si>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</si>
  <si>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</si>
  <si>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</si>
  <si>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</si>
  <si>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</si>
  <si>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</si>
  <si>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</si>
  <si>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</si>
  <si>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</si>
  <si>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</si>
  <si>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</si>
  <si>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</si>
  <si>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</si>
  <si>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</si>
  <si>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</si>
  <si>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</si>
  <si>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</si>
  <si>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</si>
  <si>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</si>
  <si>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</si>
  <si>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</si>
  <si>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</si>
  <si>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</si>
  <si>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</si>
  <si>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</si>
  <si>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</si>
  <si>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</si>
  <si>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</si>
  <si>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</si>
  <si>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</si>
  <si>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</si>
  <si>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</si>
  <si>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</si>
  <si>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</si>
  <si>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</si>
  <si>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</si>
  <si>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</si>
  <si>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</si>
  <si>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</si>
  <si>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</si>
  <si>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</si>
  <si>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</si>
  <si>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</si>
  <si>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</si>
  <si>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</si>
  <si>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</si>
  <si>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</si>
  <si>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</si>
  <si>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</si>
  <si>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</si>
  <si>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</si>
  <si>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</si>
  <si>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</si>
  <si>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</si>
  <si>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</si>
  <si>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</si>
  <si>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</si>
  <si>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</si>
  <si>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</si>
  <si>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</si>
  <si>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</si>
  <si>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</si>
  <si>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</si>
  <si>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</si>
  <si>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</si>
  <si>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</si>
  <si>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</si>
  <si>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</si>
  <si>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</si>
  <si>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</si>
  <si>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</si>
  <si>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</si>
  <si>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</si>
  <si>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</si>
  <si>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</si>
  <si>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</si>
  <si>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</si>
  <si>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</si>
  <si>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</si>
  <si>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</si>
  <si>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</si>
  <si>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</si>
  <si>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</si>
  <si>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</si>
  <si>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</si>
  <si>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</si>
  <si>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</si>
  <si>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</si>
  <si>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</si>
  <si>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</si>
  <si>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</si>
  <si>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</si>
  <si>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</si>
  <si>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</si>
  <si>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</si>
  <si>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</si>
  <si>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</si>
  <si>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</si>
  <si>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</si>
  <si>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</si>
  <si>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</si>
  <si>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</si>
  <si>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</si>
  <si>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</si>
  <si>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</si>
  <si>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</si>
  <si>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</si>
  <si>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</si>
  <si>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</si>
  <si>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</si>
  <si>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</si>
  <si>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</si>
  <si>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</si>
  <si>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</si>
  <si>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</si>
  <si>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</si>
  <si>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</si>
  <si>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</si>
  <si>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</si>
  <si>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</si>
  <si>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</si>
  <si>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</si>
  <si>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</si>
  <si>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</si>
  <si>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</si>
  <si>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</si>
  <si>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</si>
  <si>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</si>
  <si>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</si>
  <si>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</si>
  <si>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</si>
  <si>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</si>
  <si>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</si>
  <si>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</si>
  <si>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</si>
  <si>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</si>
  <si>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</si>
  <si>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</si>
  <si>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</si>
  <si>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</si>
  <si>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</si>
  <si>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</si>
  <si>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</si>
  <si>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</si>
  <si>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</si>
  <si>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</si>
  <si>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</si>
  <si>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</si>
  <si>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</si>
  <si>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</si>
  <si>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</si>
  <si>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</si>
  <si>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</si>
  <si>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</si>
  <si>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</si>
  <si>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</si>
  <si>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</si>
  <si>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</si>
  <si>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</si>
  <si>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</si>
  <si>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</si>
  <si>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</si>
  <si>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</si>
  <si>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</si>
  <si>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</si>
  <si>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</si>
  <si>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</si>
  <si>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</si>
  <si>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</si>
  <si>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</si>
  <si>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</si>
  <si>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</si>
  <si>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</si>
  <si>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</si>
  <si>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</si>
  <si>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</si>
  <si>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</si>
  <si>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</si>
  <si>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</si>
  <si>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</si>
  <si>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</si>
  <si>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</si>
  <si>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</si>
  <si>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</si>
  <si>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</si>
  <si>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</si>
  <si>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</si>
  <si>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</si>
  <si>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</si>
  <si>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</si>
  <si>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</si>
  <si>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</si>
  <si>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</si>
  <si>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</si>
  <si>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</si>
  <si>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</si>
  <si>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</si>
  <si>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</si>
  <si>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</si>
  <si>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</si>
  <si>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</si>
  <si>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</si>
  <si>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</si>
  <si>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</si>
  <si>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</si>
  <si>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</si>
  <si>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</si>
  <si>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</si>
  <si>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</si>
  <si>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</si>
  <si>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</si>
  <si>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</si>
  <si>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</si>
  <si>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</si>
  <si>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</si>
  <si>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</si>
  <si>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</si>
  <si>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</si>
  <si>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</si>
  <si>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</si>
  <si>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</si>
  <si>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</si>
  <si>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</si>
  <si>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</si>
  <si>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</si>
  <si>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</si>
  <si>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</si>
  <si>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</si>
  <si>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</si>
  <si>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</si>
  <si>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</si>
  <si>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</si>
  <si>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</si>
  <si>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</si>
  <si>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</si>
  <si>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</si>
  <si>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</si>
  <si>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</si>
  <si>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</si>
  <si>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</si>
  <si>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</si>
  <si>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</si>
  <si>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</si>
  <si>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</si>
  <si>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</si>
  <si>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</si>
  <si>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</si>
  <si>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</si>
  <si>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</si>
  <si>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</si>
  <si>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</si>
  <si>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</si>
  <si>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</si>
  <si>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</si>
  <si>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</si>
  <si>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</si>
  <si>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</si>
  <si>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</si>
  <si>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</si>
  <si>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</si>
  <si>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</si>
  <si>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</si>
  <si>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</si>
  <si>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</si>
  <si>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</si>
  <si>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</si>
  <si>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</si>
  <si>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</si>
  <si>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</si>
  <si>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</si>
  <si>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</si>
  <si>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</si>
  <si>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</si>
  <si>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</si>
  <si>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</si>
  <si>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</si>
  <si>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</si>
  <si>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</si>
  <si>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</si>
  <si>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</si>
  <si>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</si>
  <si>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</si>
  <si>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</si>
  <si>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</si>
  <si>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</si>
  <si>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</si>
  <si>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</si>
  <si>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</si>
  <si>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</si>
  <si>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</si>
  <si>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</si>
  <si>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</si>
  <si>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</si>
  <si>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</si>
  <si>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</si>
  <si>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</si>
  <si>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</si>
  <si>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</si>
  <si>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</si>
  <si>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</si>
  <si>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</si>
  <si>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</si>
  <si>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</si>
  <si>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</si>
  <si>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</si>
  <si>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</si>
  <si>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</si>
  <si>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</si>
  <si>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</si>
  <si>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</si>
  <si>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</si>
  <si>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</si>
  <si>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</si>
  <si>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</si>
  <si>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</si>
  <si>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</si>
  <si>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</si>
  <si>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</si>
  <si>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</si>
  <si>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</si>
  <si>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</si>
  <si>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</si>
  <si>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</si>
  <si>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</si>
  <si>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</si>
  <si>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</si>
  <si>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</si>
  <si>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</si>
  <si>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</si>
  <si>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</si>
  <si>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</si>
  <si>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</si>
  <si>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</si>
  <si>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</si>
  <si>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</si>
  <si>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</si>
  <si>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</si>
  <si>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</si>
  <si>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</si>
  <si>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</si>
  <si>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</si>
  <si>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</si>
  <si>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</si>
  <si>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</si>
  <si>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</si>
  <si>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</si>
  <si>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</si>
  <si>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</si>
  <si>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</si>
  <si>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</si>
  <si>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</si>
  <si>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</si>
  <si>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</si>
  <si>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</si>
  <si>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</si>
  <si>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</si>
  <si>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</si>
  <si>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</si>
  <si>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</si>
  <si>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</si>
  <si>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</si>
  <si>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</si>
  <si>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</si>
  <si>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</si>
  <si>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</si>
  <si>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</si>
  <si>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</si>
  <si>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</si>
  <si>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</si>
  <si>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</si>
  <si>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</si>
  <si>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</si>
  <si>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</si>
  <si>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</si>
  <si>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</si>
  <si>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</si>
  <si>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</si>
  <si>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</si>
  <si>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</si>
  <si>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</si>
  <si>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</si>
  <si>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</si>
  <si>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</si>
  <si>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</si>
  <si>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</si>
  <si>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</si>
  <si>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</si>
  <si>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</si>
  <si>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</si>
  <si>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</si>
  <si>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</si>
  <si>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</si>
  <si>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</si>
  <si>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</si>
  <si>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</si>
  <si>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</si>
  <si>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</si>
  <si>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</si>
  <si>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</si>
  <si>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</si>
  <si>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</si>
  <si>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</si>
  <si>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</si>
  <si>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</si>
  <si>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</si>
  <si>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</si>
  <si>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</si>
  <si>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</si>
  <si>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</si>
  <si>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</si>
  <si>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</si>
  <si>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</si>
  <si>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</si>
  <si>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</si>
  <si>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</si>
  <si>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</si>
  <si>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</si>
  <si>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</si>
  <si>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</si>
  <si>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</si>
  <si>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</si>
  <si>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</si>
  <si>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</si>
  <si>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</si>
  <si>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</si>
  <si>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</si>
  <si>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</si>
  <si>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</si>
  <si>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</si>
  <si>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</si>
  <si>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</si>
  <si>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</si>
  <si>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</si>
  <si>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</si>
  <si>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</si>
  <si>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</si>
  <si>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</si>
  <si>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</si>
  <si>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</si>
  <si>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</si>
  <si>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</si>
  <si>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</si>
  <si>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</si>
  <si>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</si>
  <si>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</si>
  <si>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</si>
  <si>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</si>
  <si>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</si>
  <si>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</si>
  <si>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</si>
  <si>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</si>
  <si>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</si>
  <si>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</si>
  <si>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</si>
  <si>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</si>
  <si>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</si>
  <si>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</si>
  <si>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</si>
  <si>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</si>
  <si>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</si>
  <si>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</si>
  <si>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</si>
  <si>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</si>
  <si>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</si>
  <si>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</si>
  <si>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</si>
  <si>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</si>
  <si>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</si>
  <si>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</si>
  <si>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</si>
  <si>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</si>
  <si>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</si>
  <si>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</si>
  <si>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</si>
  <si>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</si>
  <si>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</si>
  <si>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</si>
  <si>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</si>
  <si>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</si>
  <si>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</si>
  <si>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</si>
  <si>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</si>
  <si>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</si>
  <si>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</si>
  <si>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</si>
  <si>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</si>
  <si>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</si>
  <si>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</si>
  <si>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</si>
  <si>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</si>
  <si>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</si>
  <si>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</si>
  <si>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</si>
  <si>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</si>
  <si>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</si>
  <si>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</si>
  <si>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</si>
  <si>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</si>
  <si>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</si>
  <si>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</si>
  <si>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</si>
  <si>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</si>
  <si>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</si>
  <si>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</si>
  <si>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</si>
  <si>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</si>
  <si>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</si>
  <si>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</si>
  <si>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</si>
  <si>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</si>
  <si>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</si>
  <si>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</si>
  <si>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</si>
  <si>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</si>
  <si>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</si>
  <si>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</si>
  <si>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</si>
  <si>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</si>
  <si>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</si>
  <si>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</si>
  <si>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</si>
  <si>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</si>
  <si>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</si>
  <si>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</si>
  <si>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</si>
  <si>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</si>
  <si>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</si>
  <si>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</si>
  <si>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</si>
  <si>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</si>
  <si>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</si>
  <si>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</si>
  <si>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</si>
  <si>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</si>
  <si>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</si>
  <si>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</si>
  <si>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</si>
  <si>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</si>
  <si>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</si>
  <si>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</si>
  <si>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</si>
  <si>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</si>
  <si>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</si>
  <si>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</si>
  <si>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</si>
  <si>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</si>
  <si>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</si>
  <si>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</si>
  <si>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</si>
  <si>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</si>
  <si>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</si>
  <si>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</si>
  <si>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</si>
  <si>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</si>
  <si>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</si>
  <si>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</si>
  <si>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</si>
  <si>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</si>
  <si>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</si>
  <si>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</si>
  <si>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</si>
  <si>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</si>
  <si>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</si>
  <si>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</si>
  <si>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</si>
  <si>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</si>
  <si>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</si>
  <si>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</si>
  <si>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</si>
  <si>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</si>
  <si>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</si>
  <si>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</si>
  <si>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</si>
  <si>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</si>
  <si>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</si>
  <si>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</si>
  <si>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</si>
  <si>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</si>
  <si>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</si>
  <si>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</si>
  <si>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</si>
  <si>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</si>
  <si>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</si>
  <si>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</si>
  <si>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</si>
  <si>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</si>
  <si>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</si>
  <si>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</si>
  <si>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</si>
  <si>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</si>
  <si>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</si>
  <si>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</si>
  <si>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</si>
  <si>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</si>
  <si>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</si>
  <si>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</si>
  <si>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</si>
  <si>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</si>
  <si>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</si>
  <si>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</si>
  <si>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</si>
  <si>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</si>
  <si>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</si>
  <si>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</si>
  <si>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</si>
  <si>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</si>
  <si>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</si>
  <si>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</si>
  <si>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</si>
  <si>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</si>
  <si>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</si>
  <si>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</si>
  <si>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</si>
  <si>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</si>
  <si>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</si>
  <si>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</si>
  <si>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</si>
  <si>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</si>
  <si>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</si>
  <si>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</si>
  <si>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</si>
  <si>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</si>
  <si>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</si>
  <si>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</si>
  <si>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</si>
  <si>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</si>
  <si>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</si>
  <si>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</si>
  <si>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</si>
  <si>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</si>
  <si>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</si>
  <si>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</si>
  <si>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</si>
  <si>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</si>
  <si>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</si>
  <si>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</si>
  <si>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</si>
  <si>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</si>
  <si>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</si>
  <si>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</si>
  <si>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</si>
  <si>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</si>
  <si>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</si>
  <si>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</si>
  <si>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</si>
  <si>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</si>
  <si>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</si>
  <si>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</si>
  <si>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</si>
  <si>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</si>
  <si>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</si>
  <si>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</si>
  <si>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</si>
  <si>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</si>
  <si>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</si>
  <si>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</si>
  <si>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</si>
  <si>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</si>
  <si>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</si>
  <si>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</si>
  <si>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</si>
  <si>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</si>
  <si>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</si>
  <si>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</si>
  <si>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</si>
  <si>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</si>
  <si>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</si>
  <si>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</si>
  <si>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</si>
  <si>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</si>
  <si>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</si>
  <si>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</si>
  <si>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</si>
  <si>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</si>
  <si>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</si>
  <si>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</si>
  <si>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</si>
  <si>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</si>
  <si>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</si>
  <si>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</si>
  <si>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</si>
  <si>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</si>
  <si>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</si>
  <si>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</si>
  <si>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</si>
  <si>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</si>
  <si>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</si>
  <si>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</si>
  <si>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</si>
  <si>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</si>
  <si>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</si>
  <si>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</si>
  <si>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</si>
  <si>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</si>
  <si>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</si>
  <si>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</si>
  <si>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</si>
  <si>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</si>
  <si>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</si>
  <si>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</si>
  <si>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</si>
  <si>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</si>
  <si>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</si>
  <si>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</si>
  <si>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</si>
  <si>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</si>
  <si>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</si>
  <si>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</si>
  <si>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</si>
  <si>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</si>
  <si>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</si>
  <si>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</si>
  <si>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</si>
  <si>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</si>
  <si>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</si>
  <si>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</si>
  <si>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</si>
  <si>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</si>
  <si>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</si>
  <si>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</si>
  <si>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</si>
  <si>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</si>
  <si>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</si>
  <si>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</si>
  <si>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</si>
  <si>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</si>
  <si>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</si>
  <si>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</si>
  <si>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</si>
  <si>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</si>
  <si>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</si>
  <si>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</si>
  <si>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</si>
  <si>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</si>
  <si>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</si>
  <si>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</si>
  <si>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</si>
  <si>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</si>
  <si>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</si>
  <si>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</si>
  <si>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</si>
  <si>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</si>
  <si>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</si>
  <si>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</si>
  <si>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</si>
  <si>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</si>
  <si>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</si>
  <si>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</si>
  <si>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</si>
  <si>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</si>
  <si>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</si>
  <si>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</si>
  <si>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</si>
  <si>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</si>
  <si>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</si>
  <si>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</si>
  <si>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</si>
  <si>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</si>
  <si>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</si>
  <si>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</si>
  <si>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</si>
  <si>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</si>
  <si>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</si>
  <si>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</si>
  <si>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</si>
  <si>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</si>
  <si>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</si>
  <si>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</si>
  <si>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</si>
  <si>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</si>
  <si>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</si>
  <si>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</si>
  <si>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</si>
  <si>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</si>
  <si>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</si>
  <si>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</si>
  <si>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</si>
  <si>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</si>
  <si>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</si>
  <si>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</si>
  <si>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</si>
  <si>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</si>
  <si>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</si>
  <si>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</si>
  <si>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</si>
  <si>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</si>
  <si>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</si>
  <si>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</si>
  <si>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</si>
  <si>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</si>
  <si>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</si>
  <si>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</si>
  <si>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</si>
  <si>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</si>
  <si>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</si>
  <si>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</si>
  <si>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</si>
  <si>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</si>
  <si>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</si>
  <si>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</si>
  <si>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</si>
  <si>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</si>
  <si>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</si>
  <si>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</si>
  <si>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</si>
  <si>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</si>
  <si>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</si>
  <si>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</si>
  <si>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</si>
  <si>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</si>
  <si>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</si>
  <si>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</si>
  <si>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</si>
  <si>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</si>
  <si>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</si>
  <si>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</si>
  <si>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</si>
  <si>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</si>
  <si>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</si>
  <si>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</si>
  <si>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</si>
  <si>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</si>
  <si>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</si>
  <si>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</si>
  <si>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</si>
  <si>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</si>
  <si>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</si>
  <si>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</si>
  <si>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</si>
  <si>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</si>
  <si>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</si>
  <si>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</si>
  <si>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</si>
  <si>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</si>
  <si>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</si>
  <si>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</si>
  <si>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</si>
  <si>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</si>
  <si>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</si>
  <si>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</si>
  <si>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</si>
  <si>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</si>
  <si>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</si>
  <si>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</si>
  <si>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</si>
  <si>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</si>
  <si>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</si>
  <si>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</si>
  <si>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</si>
  <si>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</si>
  <si>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</si>
  <si>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</si>
  <si>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</si>
  <si>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</si>
  <si>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</si>
  <si>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</si>
  <si>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</si>
  <si>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</si>
  <si>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</si>
  <si>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</si>
  <si>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</si>
  <si>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</si>
  <si>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</si>
  <si>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</si>
  <si>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</si>
  <si>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</si>
  <si>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</si>
  <si>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</si>
  <si>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</si>
  <si>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</si>
  <si>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</si>
  <si>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</si>
  <si>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</si>
  <si>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</si>
  <si>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</si>
  <si>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</si>
  <si>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</si>
  <si>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</si>
  <si>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</si>
  <si>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</si>
  <si>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</si>
  <si>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</si>
  <si>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</si>
  <si>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</si>
  <si>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</si>
  <si>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</si>
  <si>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</si>
  <si>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</si>
  <si>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</si>
  <si>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</si>
  <si>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</si>
  <si>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</si>
  <si>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</si>
  <si>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</si>
  <si>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</si>
  <si>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</si>
  <si>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</si>
  <si>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</si>
  <si>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</si>
  <si>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</si>
  <si>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</si>
  <si>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</si>
  <si>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</si>
  <si>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</si>
  <si>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</si>
  <si>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</si>
  <si>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</si>
  <si>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</si>
  <si>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</si>
  <si>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</si>
  <si>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</si>
  <si>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</si>
  <si>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</si>
  <si>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</si>
  <si>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</si>
  <si>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</si>
  <si>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</si>
  <si>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</si>
  <si>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</si>
  <si>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</si>
  <si>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</si>
  <si>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</si>
  <si>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</si>
  <si>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</si>
  <si>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</si>
  <si>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</si>
  <si>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</si>
  <si>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</si>
  <si>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</si>
  <si>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</si>
  <si>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</si>
  <si>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</si>
  <si>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</si>
  <si>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</si>
  <si>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</si>
  <si>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</si>
  <si>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</si>
  <si>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</si>
  <si>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</si>
  <si>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</si>
  <si>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</si>
  <si>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</si>
  <si>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</si>
  <si>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</si>
  <si>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</si>
  <si>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</si>
  <si>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</si>
  <si>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</si>
  <si>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</si>
  <si>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</si>
  <si>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</si>
  <si>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</si>
  <si>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</si>
  <si>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</si>
  <si>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</si>
  <si>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</si>
  <si>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</si>
  <si>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</si>
  <si>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</si>
  <si>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</si>
  <si>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</si>
  <si>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</si>
  <si>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</si>
  <si>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</si>
  <si>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</si>
  <si>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</si>
  <si>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</si>
  <si>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</si>
  <si>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</si>
  <si>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</si>
  <si>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</si>
  <si>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</si>
  <si>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</si>
  <si>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</si>
  <si>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</si>
  <si>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</si>
  <si>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</si>
  <si>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</si>
  <si>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</si>
  <si>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</si>
  <si>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</si>
  <si>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</si>
  <si>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</si>
  <si>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</si>
  <si>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</si>
  <si>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</si>
  <si>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</si>
  <si>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</si>
  <si>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</si>
  <si>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</si>
  <si>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</si>
  <si>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</si>
  <si>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</si>
  <si>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</si>
  <si>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</si>
  <si>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</si>
  <si>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</si>
  <si>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</si>
  <si>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</si>
  <si>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</si>
  <si>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</si>
  <si>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</si>
  <si>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</si>
  <si>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</si>
  <si>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</si>
  <si>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</si>
  <si>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</si>
  <si>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</si>
  <si>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</si>
  <si>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</si>
  <si>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</si>
  <si>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</si>
  <si>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</si>
  <si>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</si>
  <si>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</si>
  <si>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</si>
  <si>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</si>
  <si>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</si>
  <si>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</si>
  <si>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</si>
  <si>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</si>
  <si>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</si>
  <si>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</si>
  <si>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</si>
  <si>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</si>
  <si>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</si>
  <si>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</si>
  <si>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</si>
  <si>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</si>
  <si>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</si>
  <si>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</si>
  <si>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</si>
  <si>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</si>
  <si>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</si>
  <si>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</si>
  <si>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</si>
  <si>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</si>
  <si>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</si>
  <si>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</si>
  <si>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</si>
  <si>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</si>
  <si>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</si>
  <si>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</si>
  <si>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</si>
  <si>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</si>
  <si>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</si>
  <si>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</si>
  <si>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</si>
  <si>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</si>
  <si>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</si>
  <si>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</si>
  <si>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</si>
  <si>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</si>
  <si>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</si>
  <si>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</si>
  <si>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</si>
  <si>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</si>
  <si>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</si>
  <si>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</si>
  <si>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</si>
  <si>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</si>
  <si>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</si>
  <si>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</si>
  <si>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</si>
  <si>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</si>
  <si>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</si>
  <si>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</si>
  <si>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</si>
  <si>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</si>
  <si>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</si>
  <si>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</si>
  <si>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</si>
  <si>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</si>
  <si>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</si>
  <si>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</si>
  <si>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</si>
  <si>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</si>
  <si>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</si>
  <si>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</si>
  <si>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</si>
  <si>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</si>
  <si>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</si>
  <si>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</si>
  <si>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</si>
  <si>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</si>
  <si>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</si>
  <si>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</si>
  <si>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</si>
  <si>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</si>
  <si>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</si>
  <si>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</si>
  <si>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</si>
  <si>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</si>
  <si>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</si>
  <si>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</si>
  <si>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</si>
  <si>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</si>
  <si>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</si>
  <si>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</si>
  <si>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</si>
  <si>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</si>
  <si>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</si>
  <si>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</si>
  <si>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</si>
  <si>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</si>
  <si>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</si>
  <si>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</si>
  <si>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</si>
  <si>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</si>
  <si>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</si>
  <si>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</si>
  <si>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</si>
  <si>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</si>
  <si>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</si>
  <si>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</si>
  <si>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</si>
  <si>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</si>
  <si>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</si>
  <si>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</si>
  <si>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</si>
  <si>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</si>
  <si>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</si>
  <si>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</si>
  <si>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</si>
  <si>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</si>
  <si>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</si>
  <si>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</si>
  <si>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</si>
  <si>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</si>
  <si>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</si>
  <si>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</si>
  <si>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</si>
  <si>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</si>
  <si>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</si>
  <si>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</si>
  <si>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</si>
  <si>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</si>
  <si>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</si>
  <si>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</si>
  <si>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</si>
  <si>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</si>
  <si>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</si>
  <si>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</si>
  <si>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</si>
  <si>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</si>
  <si>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</si>
  <si>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</si>
  <si>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</si>
  <si>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</si>
  <si>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</si>
  <si>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</si>
  <si>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</si>
  <si>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</si>
  <si>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</si>
  <si>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</si>
  <si>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</si>
  <si>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</si>
  <si>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</si>
  <si>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</si>
  <si>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</si>
  <si>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</si>
  <si>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</si>
  <si>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</si>
  <si>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</si>
  <si>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</si>
  <si>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</si>
  <si>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</si>
  <si>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</si>
  <si>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</si>
  <si>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</si>
  <si>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</si>
  <si>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</si>
  <si>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</si>
  <si>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</si>
  <si>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</si>
  <si>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</si>
  <si>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</si>
  <si>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</si>
  <si>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</si>
  <si>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</si>
  <si>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</si>
  <si>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</si>
  <si>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</si>
  <si>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</si>
  <si>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</si>
  <si>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</si>
  <si>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</si>
  <si>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</si>
  <si>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</si>
  <si>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</si>
  <si>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</si>
  <si>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</si>
  <si>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</si>
  <si>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</si>
  <si>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</si>
  <si>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</si>
  <si>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</si>
  <si>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</si>
  <si>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</si>
  <si>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</si>
  <si>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</si>
  <si>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</si>
  <si>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</si>
  <si>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</si>
  <si>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</si>
  <si>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</si>
  <si>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</si>
  <si>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</si>
  <si>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</si>
  <si>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</si>
  <si>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</si>
  <si>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</si>
  <si>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</si>
  <si>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</si>
  <si>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</si>
  <si>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</si>
  <si>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</si>
  <si>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</si>
  <si>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</si>
  <si>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</si>
  <si>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</si>
  <si>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</si>
  <si>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</si>
  <si>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</si>
  <si>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</si>
  <si>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</si>
  <si>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</si>
  <si>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</si>
  <si>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</si>
  <si>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</si>
  <si>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</si>
  <si>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</si>
  <si>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</si>
  <si>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</si>
  <si>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</si>
  <si>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</si>
  <si>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</si>
  <si>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</si>
  <si>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</si>
  <si>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</si>
  <si>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</si>
  <si>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</si>
  <si>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</si>
  <si>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</si>
  <si>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</si>
  <si>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</si>
  <si>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</si>
  <si>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</si>
  <si>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</si>
  <si>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</si>
  <si>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</si>
  <si>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</si>
  <si>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</si>
  <si>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</si>
  <si>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</si>
  <si>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</si>
  <si>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</si>
  <si>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</si>
  <si>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</si>
  <si>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</si>
  <si>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</si>
  <si>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</si>
  <si>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</si>
  <si>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</si>
  <si>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</si>
  <si>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</si>
  <si>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</si>
  <si>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</si>
  <si>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</si>
  <si>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</si>
  <si>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</si>
  <si>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</si>
  <si>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</si>
  <si>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</si>
  <si>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</si>
  <si>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</si>
  <si>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</si>
  <si>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</si>
  <si>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</si>
  <si>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</si>
  <si>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</si>
  <si>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</si>
  <si>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</si>
  <si>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</si>
  <si>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</si>
  <si>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</si>
  <si>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</si>
  <si>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</si>
  <si>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</si>
  <si>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</si>
  <si>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</si>
  <si>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</si>
  <si>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</si>
  <si>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</si>
  <si>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</si>
  <si>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</si>
  <si>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</si>
  <si>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</si>
  <si>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</si>
  <si>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</si>
  <si>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</si>
  <si>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</si>
  <si>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</si>
  <si>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</si>
  <si>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</si>
  <si>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</si>
  <si>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</si>
  <si>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</si>
  <si>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</si>
  <si>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</si>
  <si>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</si>
  <si>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</si>
  <si>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</si>
  <si>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</si>
  <si>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</si>
  <si>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</si>
  <si>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</si>
  <si>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</si>
  <si>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</si>
  <si>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</si>
  <si>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</si>
  <si>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</si>
  <si>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</si>
  <si>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</si>
  <si>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</si>
  <si>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</si>
  <si>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</si>
  <si>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</si>
  <si>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</si>
  <si>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</si>
  <si>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</si>
  <si>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</si>
  <si>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</si>
  <si>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</si>
  <si>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</si>
  <si>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</si>
  <si>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</si>
  <si>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</si>
  <si>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</si>
  <si>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</si>
  <si>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</si>
  <si>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</si>
  <si>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</si>
  <si>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</si>
  <si>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</si>
  <si>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</si>
  <si>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</si>
  <si>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</si>
  <si>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</si>
  <si>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</si>
  <si>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</si>
  <si>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</si>
  <si>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</si>
  <si>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</si>
  <si>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</si>
  <si>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</si>
  <si>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</si>
  <si>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</si>
  <si>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</si>
  <si>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</si>
  <si>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</si>
  <si>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</si>
  <si>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</si>
  <si>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</si>
  <si>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</si>
  <si>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</si>
  <si>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</si>
  <si>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</si>
  <si>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</si>
  <si>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</si>
  <si>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</si>
  <si>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</si>
  <si>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</si>
  <si>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</si>
  <si>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</si>
  <si>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</si>
  <si>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</si>
  <si>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</si>
  <si>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</si>
  <si>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</si>
  <si>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</si>
  <si>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</si>
  <si>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</si>
  <si>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</si>
  <si>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</si>
  <si>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</si>
  <si>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</si>
  <si>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</si>
  <si>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</si>
  <si>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</si>
  <si>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</si>
  <si>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</si>
  <si>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</si>
  <si>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</si>
  <si>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</si>
  <si>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</si>
  <si>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</si>
  <si>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</si>
  <si>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</si>
  <si>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</si>
  <si>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</si>
  <si>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</si>
  <si>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</si>
  <si>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</si>
  <si>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</si>
  <si>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</si>
  <si>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</si>
  <si>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</si>
  <si>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</si>
  <si>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</si>
  <si>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</si>
  <si>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</si>
  <si>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</si>
  <si>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</si>
  <si>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</si>
  <si>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</si>
  <si>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</si>
  <si>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</si>
  <si>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</si>
  <si>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</si>
  <si>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</si>
  <si>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</si>
  <si>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</si>
  <si>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</si>
  <si>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</si>
  <si>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</si>
  <si>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</si>
  <si>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</si>
  <si>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</si>
  <si>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</si>
  <si>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</si>
  <si>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</si>
  <si>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</si>
  <si>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</si>
  <si>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</si>
  <si>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</si>
  <si>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</si>
  <si>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</si>
  <si>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</si>
  <si>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</si>
  <si>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</si>
  <si>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</si>
  <si>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</si>
  <si>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</si>
  <si>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</si>
  <si>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</si>
  <si>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</si>
  <si>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</si>
  <si>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</si>
  <si>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</si>
  <si>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</si>
  <si>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</si>
  <si>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</si>
  <si>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</si>
  <si>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</si>
  <si>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</si>
  <si>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</si>
  <si>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</si>
  <si>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</si>
  <si>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</si>
  <si>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</si>
  <si>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</si>
  <si>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</si>
  <si>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</si>
  <si>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</si>
  <si>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</si>
  <si>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</si>
  <si>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</si>
  <si>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</si>
  <si>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</si>
  <si>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</si>
  <si>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</si>
  <si>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</si>
  <si>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</si>
  <si>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</si>
  <si>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</si>
  <si>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</si>
  <si>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</si>
  <si>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</si>
  <si>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</si>
  <si>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</si>
  <si>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</si>
  <si>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</si>
  <si>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</si>
  <si>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</si>
  <si>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</si>
  <si>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</si>
  <si>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</si>
  <si>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</si>
  <si>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</si>
  <si>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</si>
  <si>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</si>
  <si>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</si>
  <si>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</si>
  <si>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</si>
  <si>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</si>
  <si>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</si>
  <si>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</si>
  <si>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</si>
  <si>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</si>
  <si>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</si>
  <si>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</si>
  <si>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</si>
  <si>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</si>
  <si>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</si>
  <si>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</si>
  <si>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</si>
  <si>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</si>
  <si>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</si>
  <si>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</si>
  <si>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</si>
  <si>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</si>
  <si>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</si>
  <si>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</si>
  <si>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</si>
  <si>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</si>
  <si>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</si>
  <si>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</si>
  <si>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</si>
  <si>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</si>
  <si>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</si>
  <si>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</si>
  <si>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</si>
  <si>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</si>
  <si>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</si>
  <si>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</si>
  <si>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</si>
  <si>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</si>
  <si>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</si>
  <si>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</si>
  <si>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</si>
  <si>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</si>
  <si>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</si>
  <si>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</si>
  <si>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</si>
  <si>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</si>
  <si>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</si>
  <si>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</si>
  <si>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</si>
  <si>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</si>
  <si>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</si>
  <si>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</si>
  <si>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</si>
  <si>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</si>
  <si>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</si>
  <si>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</si>
  <si>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</si>
  <si>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</si>
  <si>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</si>
  <si>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</si>
  <si>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</si>
  <si>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</si>
  <si>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</si>
  <si>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</si>
  <si>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</si>
  <si>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</si>
  <si>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</si>
  <si>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</si>
  <si>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</si>
  <si>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</si>
  <si>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</si>
  <si>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</si>
  <si>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</si>
  <si>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</si>
  <si>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</si>
  <si>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</si>
  <si>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</si>
  <si>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</si>
  <si>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</si>
  <si>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</si>
  <si>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</si>
  <si>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</si>
  <si>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</si>
  <si>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</si>
  <si>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</si>
  <si>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</si>
  <si>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</si>
  <si>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</si>
  <si>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</si>
  <si>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</si>
  <si>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</si>
  <si>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</si>
  <si>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</si>
  <si>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</si>
  <si>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</si>
  <si>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</si>
  <si>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</si>
  <si>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</si>
  <si>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</si>
  <si>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</si>
  <si>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</si>
  <si>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</si>
  <si>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</si>
  <si>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</si>
  <si>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</si>
  <si>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</si>
  <si>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</si>
  <si>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</si>
  <si>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</si>
  <si>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</si>
  <si>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</si>
  <si>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</si>
  <si>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</si>
  <si>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</si>
  <si>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</si>
  <si>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</si>
  <si>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</si>
  <si>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</si>
  <si>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</si>
  <si>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</si>
  <si>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</si>
  <si>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</si>
  <si>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</si>
  <si>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</si>
  <si>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</si>
  <si>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</si>
  <si>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</si>
  <si>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</si>
  <si>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</si>
  <si>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</si>
  <si>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</si>
  <si>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</si>
  <si>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</si>
  <si>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</si>
  <si>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</si>
  <si>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</si>
  <si>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</si>
  <si>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</si>
  <si>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</si>
  <si>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</si>
  <si>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</si>
  <si>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</si>
  <si>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</si>
  <si>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</si>
  <si>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</si>
  <si>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</si>
  <si>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</si>
  <si>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</si>
  <si>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</si>
  <si>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</si>
  <si>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</si>
  <si>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</si>
  <si>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</si>
  <si>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</si>
  <si>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</si>
  <si>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</si>
  <si>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</si>
  <si>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</si>
  <si>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</si>
  <si>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</si>
  <si>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</si>
  <si>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</si>
  <si>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</si>
  <si>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</si>
  <si>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</si>
  <si>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</si>
  <si>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</si>
  <si>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</si>
  <si>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</si>
  <si>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</si>
  <si>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</si>
  <si>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</si>
  <si>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</si>
  <si>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</si>
  <si>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</si>
  <si>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</si>
  <si>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</si>
  <si>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</si>
  <si>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</si>
  <si>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</si>
  <si>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</si>
  <si>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</si>
  <si>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</si>
  <si>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</si>
  <si>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</si>
  <si>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</si>
  <si>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</si>
  <si>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</si>
  <si>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</si>
  <si>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</si>
  <si>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</si>
  <si>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</si>
  <si>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</si>
  <si>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</si>
  <si>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</si>
  <si>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</si>
  <si>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</si>
  <si>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</si>
  <si>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</si>
  <si>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</si>
  <si>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</si>
  <si>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</si>
  <si>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</si>
  <si>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</si>
  <si>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</si>
  <si>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</si>
  <si>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</si>
  <si>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</si>
  <si>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</si>
  <si>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</si>
  <si>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</si>
  <si>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</si>
  <si>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</si>
  <si>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</si>
  <si>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</si>
  <si>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</si>
  <si>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</si>
  <si>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</si>
  <si>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</si>
  <si>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</si>
  <si>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</si>
  <si>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</si>
  <si>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</si>
  <si>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</si>
  <si>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</si>
  <si>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</si>
  <si>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</si>
  <si>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</si>
  <si>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</si>
  <si>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</si>
  <si>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</si>
  <si>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</si>
  <si>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</si>
  <si>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</si>
  <si>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</si>
  <si>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</si>
  <si>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</si>
  <si>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</si>
  <si>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</si>
  <si>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</si>
  <si>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</si>
  <si>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</si>
  <si>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</si>
  <si>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</si>
  <si>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</si>
  <si>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</si>
  <si>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</si>
  <si>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</si>
  <si>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</si>
  <si>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</si>
  <si>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</si>
  <si>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</si>
  <si>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</si>
  <si>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</si>
  <si>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</si>
  <si>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</si>
  <si>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</si>
  <si>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</si>
  <si>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</si>
  <si>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</si>
  <si>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</si>
  <si>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</si>
  <si>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</si>
  <si>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</si>
  <si>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</si>
  <si>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</si>
  <si>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</si>
  <si>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</si>
  <si>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</si>
  <si>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</si>
  <si>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</si>
  <si>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</si>
  <si>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</si>
  <si>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</si>
  <si>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</si>
  <si>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</si>
  <si>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</si>
  <si>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</si>
  <si>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</si>
  <si>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</si>
  <si>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</si>
  <si>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</si>
  <si>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</si>
  <si>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</si>
  <si>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</si>
  <si>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</si>
  <si>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</si>
  <si>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</si>
  <si>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</si>
  <si>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</si>
  <si>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</si>
  <si>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</si>
  <si>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</si>
  <si>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</si>
  <si>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</si>
  <si>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</si>
  <si>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</si>
  <si>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</si>
  <si>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</si>
  <si>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</si>
  <si>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</si>
  <si>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</si>
  <si>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</si>
  <si>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</si>
  <si>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</si>
  <si>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</si>
  <si>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</si>
  <si>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</si>
  <si>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</si>
  <si>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</si>
  <si>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</si>
  <si>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</si>
  <si>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</si>
  <si>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</si>
  <si>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</si>
  <si>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</si>
  <si>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</si>
  <si>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</si>
  <si>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</si>
  <si>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</si>
  <si>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</si>
  <si>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</si>
  <si>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</si>
  <si>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</si>
  <si>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</si>
  <si>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</si>
  <si>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</si>
  <si>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</si>
  <si>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</si>
  <si>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</si>
  <si>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</si>
  <si>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</si>
  <si>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</si>
  <si>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</si>
  <si>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</si>
  <si>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</si>
  <si>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</si>
  <si>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</si>
  <si>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</si>
  <si>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</si>
  <si>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</si>
  <si>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</si>
  <si>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</si>
  <si>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</si>
  <si>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</si>
  <si>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</si>
  <si>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</si>
  <si>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</si>
  <si>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</si>
  <si>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</si>
  <si>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</si>
  <si>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</si>
  <si>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</si>
  <si>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</si>
  <si>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</si>
  <si>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</si>
  <si>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</si>
  <si>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</si>
  <si>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</si>
  <si>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</si>
  <si>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</si>
  <si>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</si>
  <si>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</si>
  <si>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</si>
  <si>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</si>
  <si>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</si>
  <si>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</si>
  <si>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</si>
  <si>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</si>
  <si>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</si>
  <si>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</si>
  <si>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</si>
  <si>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</si>
  <si>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</si>
  <si>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</si>
  <si>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</si>
  <si>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</si>
  <si>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</si>
  <si>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</si>
  <si>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</si>
  <si>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</si>
  <si>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</si>
  <si>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</si>
  <si>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</si>
  <si>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</si>
  <si>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</si>
  <si>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</si>
  <si>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</si>
  <si>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</si>
  <si>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</si>
  <si>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</si>
  <si>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</si>
  <si>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</si>
  <si>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</si>
  <si>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</si>
  <si>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</si>
  <si>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</si>
  <si>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</si>
  <si>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</si>
  <si>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</si>
  <si>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</si>
  <si>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</si>
  <si>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</si>
  <si>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</si>
  <si>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</si>
  <si>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</si>
  <si>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</si>
  <si>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</si>
  <si>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</si>
  <si>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</si>
  <si>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</si>
  <si>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</si>
  <si>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</si>
  <si>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</si>
  <si>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</si>
  <si>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</si>
  <si>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</si>
  <si>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</si>
  <si>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</si>
  <si>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</si>
  <si>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</si>
  <si>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</si>
  <si>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</si>
  <si>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</si>
  <si>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</si>
  <si>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</si>
  <si>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</si>
  <si>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</si>
  <si>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</si>
  <si>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</si>
  <si>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</si>
  <si>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</si>
  <si>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</si>
  <si>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</si>
  <si>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</si>
  <si>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</si>
  <si>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</si>
  <si>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</si>
  <si>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</si>
  <si>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</si>
  <si>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</si>
  <si>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</si>
  <si>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</si>
  <si>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</si>
  <si>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</si>
  <si>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</si>
  <si>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</si>
  <si>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</si>
  <si>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</si>
  <si>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</si>
  <si>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</si>
  <si>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</si>
  <si>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</si>
  <si>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</si>
  <si>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</si>
  <si>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</si>
  <si>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</si>
  <si>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</si>
  <si>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</si>
  <si>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</si>
  <si>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</si>
  <si>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</si>
  <si>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</si>
  <si>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</si>
  <si>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</si>
  <si>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</si>
  <si>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</si>
  <si>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</si>
  <si>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</si>
  <si>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</si>
  <si>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</si>
  <si>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</si>
  <si>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</si>
  <si>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</si>
  <si>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</si>
  <si>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</si>
  <si>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</si>
  <si>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</si>
  <si>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</si>
  <si>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</si>
  <si>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</si>
  <si>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</si>
  <si>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</si>
  <si>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</si>
  <si>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</si>
  <si>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</si>
  <si>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</si>
  <si>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</si>
  <si>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</si>
  <si>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</si>
  <si>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</si>
  <si>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</si>
  <si>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</si>
  <si>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</si>
  <si>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</si>
  <si>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</si>
  <si>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</si>
  <si>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</si>
  <si>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</si>
  <si>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</si>
  <si>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</si>
  <si>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</si>
  <si>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</si>
  <si>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</si>
  <si>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</si>
  <si>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</si>
  <si>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</si>
  <si>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</si>
  <si>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</si>
  <si>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</si>
  <si>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</si>
  <si>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</si>
  <si>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</si>
  <si>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</si>
  <si>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</si>
  <si>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</si>
  <si>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</si>
  <si>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</si>
  <si>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</si>
  <si>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</si>
  <si>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</si>
  <si>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</si>
  <si>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</si>
  <si>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</si>
  <si>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</si>
  <si>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</si>
  <si>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</si>
  <si>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</si>
  <si>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</si>
  <si>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</si>
  <si>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</si>
  <si>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</si>
  <si>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</si>
  <si>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</si>
  <si>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</si>
  <si>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</si>
  <si>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</si>
  <si>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</si>
  <si>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</si>
  <si>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</si>
  <si>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</si>
  <si>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</si>
  <si>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</si>
  <si>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</si>
  <si>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</si>
  <si>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</si>
  <si>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</si>
  <si>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</si>
  <si>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</si>
  <si>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</si>
  <si>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</si>
  <si>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</si>
  <si>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</si>
  <si>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</si>
  <si>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</si>
  <si>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</si>
  <si>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</si>
  <si>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</si>
  <si>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</si>
  <si>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</si>
  <si>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</si>
  <si>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</si>
  <si>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</si>
  <si>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</si>
  <si>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</si>
  <si>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</si>
  <si>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</si>
  <si>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</si>
  <si>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</si>
  <si>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</si>
  <si>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</si>
  <si>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</si>
  <si>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</si>
  <si>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</si>
  <si>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</si>
  <si>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</si>
  <si>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</si>
  <si>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</si>
  <si>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</si>
  <si>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</si>
  <si>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</si>
  <si>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</si>
  <si>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</si>
  <si>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</si>
  <si>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</si>
  <si>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</si>
  <si>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</si>
  <si>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</si>
  <si>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</si>
  <si>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</si>
  <si>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</si>
  <si>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</si>
  <si>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</si>
  <si>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</si>
  <si>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</si>
  <si>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</si>
  <si>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</si>
  <si>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</si>
  <si>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</si>
  <si>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</si>
  <si>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</si>
  <si>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</si>
  <si>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</si>
  <si>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</si>
  <si>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</si>
  <si>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</si>
  <si>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</si>
  <si>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</si>
  <si>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</si>
  <si>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</si>
  <si>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</si>
  <si>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</si>
  <si>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</si>
  <si>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</si>
  <si>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</si>
  <si>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</si>
  <si>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</si>
  <si>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</si>
  <si>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</si>
  <si>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</si>
  <si>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</si>
  <si>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</si>
  <si>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</si>
  <si>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</si>
  <si>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</si>
  <si>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</si>
  <si>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</si>
  <si>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</si>
  <si>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</si>
  <si>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</si>
  <si>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</si>
  <si>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</si>
  <si>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</si>
  <si>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</si>
  <si>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</si>
  <si>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</si>
  <si>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</si>
  <si>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</si>
  <si>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</si>
  <si>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</si>
  <si>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</si>
  <si>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</si>
  <si>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</si>
  <si>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</si>
  <si>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</si>
  <si>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</si>
  <si>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</si>
  <si>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</si>
  <si>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</si>
  <si>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</si>
  <si>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</si>
  <si>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</si>
  <si>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</si>
  <si>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</si>
  <si>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</si>
  <si>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</si>
  <si>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</si>
  <si>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</si>
  <si>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</si>
  <si>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</si>
  <si>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</si>
  <si>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</si>
  <si>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</si>
  <si>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</si>
  <si>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</si>
  <si>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</si>
  <si>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</si>
  <si>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</si>
  <si>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</si>
  <si>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</si>
  <si>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</si>
  <si>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</si>
  <si>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</si>
  <si>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</si>
  <si>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</si>
  <si>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</si>
  <si>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</si>
  <si>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</si>
  <si>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</si>
  <si>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</si>
  <si>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</si>
  <si>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</si>
  <si>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</si>
  <si>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</si>
  <si>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</si>
  <si>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</si>
  <si>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</si>
  <si>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</si>
  <si>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</si>
  <si>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</si>
  <si>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</si>
  <si>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</si>
  <si>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</si>
  <si>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</si>
  <si>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</si>
  <si>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</si>
  <si>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</si>
  <si>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</si>
  <si>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</si>
  <si>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</si>
  <si>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</si>
  <si>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</si>
  <si>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</si>
  <si>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</si>
  <si>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</si>
  <si>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</si>
  <si>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</si>
  <si>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</si>
  <si>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</si>
  <si>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</si>
  <si>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</si>
  <si>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</si>
  <si>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</si>
  <si>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</si>
  <si>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</si>
  <si>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</si>
  <si>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</si>
  <si>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</si>
  <si>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</si>
  <si>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</si>
  <si>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</si>
  <si>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</si>
  <si>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</si>
  <si>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</si>
  <si>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</si>
  <si>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</si>
  <si>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</si>
  <si>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</si>
  <si>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</si>
  <si>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</si>
  <si>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</si>
  <si>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</si>
  <si>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</si>
  <si>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</si>
  <si>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</si>
  <si>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</si>
  <si>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</si>
  <si>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</si>
  <si>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</si>
  <si>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</si>
  <si>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</si>
  <si>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</si>
  <si>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</si>
  <si>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</si>
  <si>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</si>
  <si>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</si>
  <si>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</si>
  <si>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</si>
  <si>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</si>
  <si>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</si>
  <si>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</si>
  <si>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</si>
  <si>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</si>
  <si>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</si>
  <si>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</si>
  <si>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</si>
  <si>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</si>
  <si>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</si>
  <si>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</si>
  <si>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</si>
  <si>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</si>
  <si>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</si>
  <si>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</si>
  <si>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</si>
  <si>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</si>
  <si>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</si>
  <si>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</si>
  <si>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</si>
  <si>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</si>
  <si>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</si>
  <si>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</si>
  <si>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</si>
  <si>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</si>
  <si>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</si>
  <si>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</si>
  <si>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</si>
  <si>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</si>
  <si>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</si>
  <si>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</si>
  <si>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</si>
  <si>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</si>
  <si>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</si>
  <si>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</si>
  <si>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</si>
  <si>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</si>
  <si>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</si>
  <si>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</si>
  <si>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</si>
  <si>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</si>
  <si>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</si>
  <si>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</si>
  <si>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</si>
  <si>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</si>
  <si>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</si>
  <si>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</si>
  <si>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</si>
  <si>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</si>
  <si>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</si>
  <si>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</si>
  <si>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</si>
  <si>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</si>
  <si>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</si>
  <si>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</si>
  <si>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</si>
  <si>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</si>
  <si>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</si>
  <si>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</si>
  <si>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</si>
  <si>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</si>
  <si>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</si>
  <si>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</si>
  <si>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</si>
  <si>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</si>
  <si>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</si>
  <si>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</si>
  <si>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</si>
  <si>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</si>
  <si>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</si>
  <si>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</si>
  <si>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</si>
  <si>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</si>
  <si>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</si>
  <si>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</si>
  <si>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</si>
  <si>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</si>
  <si>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</si>
  <si>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</si>
  <si>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</si>
  <si>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</si>
  <si>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</si>
  <si>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</si>
  <si>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</si>
  <si>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</si>
  <si>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</si>
  <si>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</si>
  <si>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</si>
  <si>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</si>
  <si>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</si>
  <si>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</si>
  <si>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</si>
  <si>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</si>
  <si>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</si>
  <si>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</si>
  <si>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</si>
  <si>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</si>
  <si>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</si>
  <si>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</si>
  <si>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</si>
  <si>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</si>
  <si>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</si>
  <si>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</si>
  <si>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</si>
  <si>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</si>
  <si>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</si>
  <si>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</si>
  <si>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</si>
  <si>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</si>
  <si>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</si>
  <si>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</si>
  <si>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</si>
  <si>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</si>
  <si>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</si>
  <si>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</si>
  <si>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</si>
  <si>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</si>
  <si>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</si>
  <si>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</si>
  <si>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</si>
  <si>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</si>
  <si>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</si>
  <si>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</si>
  <si>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</si>
  <si>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</si>
  <si>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</si>
  <si>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</si>
  <si>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</si>
  <si>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</si>
  <si>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</si>
  <si>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</si>
  <si>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</si>
  <si>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</si>
  <si>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</si>
  <si>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</si>
  <si>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</si>
  <si>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</si>
  <si>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</si>
  <si>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</si>
  <si>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</si>
  <si>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</si>
  <si>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</si>
  <si>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</si>
  <si>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</si>
  <si>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</si>
  <si>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</si>
  <si>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</si>
  <si>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</si>
  <si>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</si>
  <si>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</si>
  <si>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</si>
  <si>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</si>
  <si>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</si>
  <si>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</si>
  <si>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</si>
  <si>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</si>
  <si>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</si>
  <si>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</si>
  <si>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</si>
  <si>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</si>
  <si>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</si>
  <si>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</si>
  <si>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</si>
  <si>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</si>
  <si>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</si>
  <si>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</si>
  <si>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</si>
  <si>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</si>
  <si>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</si>
  <si>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</si>
  <si>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</si>
  <si>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</si>
  <si>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</si>
  <si>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</si>
  <si>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</si>
  <si>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</si>
  <si>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</si>
  <si>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</si>
  <si>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</si>
  <si>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</si>
  <si>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</si>
  <si>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</si>
  <si>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</si>
  <si>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</si>
  <si>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</si>
  <si>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</si>
  <si>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</si>
  <si>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</si>
  <si>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</si>
  <si>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</si>
  <si>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</si>
  <si>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</si>
  <si>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</si>
  <si>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</si>
  <si>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</si>
  <si>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</si>
  <si>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</si>
  <si>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</si>
  <si>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</si>
  <si>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</si>
  <si>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</si>
  <si>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</si>
  <si>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</si>
  <si>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</si>
  <si>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</si>
  <si>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</si>
  <si>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</si>
  <si>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</si>
  <si>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</si>
  <si>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</si>
  <si>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</si>
  <si>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</si>
  <si>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</si>
  <si>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</si>
  <si>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</si>
  <si>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</si>
  <si>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</si>
  <si>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</si>
  <si>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</si>
  <si>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</si>
  <si>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</si>
  <si>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</si>
  <si>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</si>
  <si>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</si>
  <si>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</si>
  <si>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</si>
  <si>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</si>
  <si>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</si>
  <si>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</si>
  <si>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</si>
  <si>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</si>
  <si>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</si>
  <si>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</si>
  <si>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</si>
  <si>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</si>
  <si>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</si>
  <si>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</si>
  <si>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</si>
  <si>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</si>
  <si>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</si>
  <si>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</si>
  <si>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</si>
  <si>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</si>
  <si>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</si>
  <si>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</si>
  <si>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</si>
  <si>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</si>
  <si>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</si>
  <si>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</si>
  <si>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</si>
  <si>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</si>
  <si>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</si>
  <si>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</si>
  <si>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</si>
  <si>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</si>
  <si>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</si>
  <si>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</si>
  <si>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</si>
  <si>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</si>
  <si>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</si>
  <si>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</si>
  <si>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</si>
  <si>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</si>
  <si>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</si>
  <si>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</si>
  <si>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</si>
  <si>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</si>
  <si>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</si>
  <si>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</si>
  <si>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</si>
  <si>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</si>
  <si>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</si>
  <si>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</si>
  <si>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</si>
  <si>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</si>
  <si>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</si>
  <si>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</si>
  <si>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</si>
  <si>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</si>
  <si>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</si>
  <si>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</si>
  <si>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</si>
  <si>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</si>
  <si>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</si>
  <si>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</si>
  <si>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</si>
  <si>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</si>
  <si>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</si>
  <si>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</si>
  <si>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</si>
  <si>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</si>
  <si>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</si>
  <si>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</si>
  <si>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</si>
  <si>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</si>
  <si>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</si>
  <si>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</si>
  <si>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</si>
  <si>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</si>
  <si>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</si>
  <si>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</si>
  <si>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</si>
  <si>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</si>
  <si>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</si>
  <si>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</si>
  <si>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</si>
  <si>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</si>
  <si>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</si>
  <si>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</si>
  <si>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</si>
  <si>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</si>
  <si>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</si>
  <si>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</si>
  <si>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</si>
  <si>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</si>
  <si>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</si>
  <si>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</si>
  <si>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</si>
  <si>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</si>
  <si>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</si>
  <si>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</si>
  <si>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</si>
  <si>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</si>
  <si>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</si>
  <si>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</si>
  <si>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</si>
  <si>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</si>
  <si>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</si>
  <si>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</si>
  <si>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</si>
  <si>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</si>
  <si>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</si>
  <si>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</si>
  <si>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</si>
  <si>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</si>
  <si>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</si>
  <si>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</si>
  <si>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</si>
  <si>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</si>
  <si>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</si>
  <si>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</si>
  <si>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</si>
  <si>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</si>
  <si>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</si>
  <si>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</si>
  <si>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</si>
  <si>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</si>
  <si>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</si>
  <si>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</si>
  <si>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</si>
  <si>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</si>
  <si>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</si>
  <si>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</si>
  <si>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</si>
  <si>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</si>
  <si>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</si>
  <si>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</si>
  <si>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</si>
  <si>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</si>
  <si>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</si>
  <si>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</si>
  <si>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</si>
  <si>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</si>
  <si>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</si>
  <si>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</si>
  <si>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</si>
  <si>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</si>
  <si>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</si>
  <si>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</si>
  <si>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</si>
  <si>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</si>
  <si>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</si>
  <si>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</si>
  <si>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</si>
  <si>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</si>
  <si>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</si>
  <si>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</si>
  <si>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</si>
  <si>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</si>
  <si>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</si>
  <si>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</si>
  <si>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</si>
  <si>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</si>
  <si>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</si>
  <si>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</si>
  <si>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</si>
  <si>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</si>
  <si>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</si>
  <si>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</si>
  <si>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</si>
  <si>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</si>
  <si>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</si>
  <si>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</si>
  <si>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</si>
  <si>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</si>
  <si>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</si>
  <si>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</si>
  <si>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</si>
  <si>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</si>
  <si>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</si>
  <si>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</si>
  <si>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</si>
  <si>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</si>
  <si>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</si>
  <si>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</si>
  <si>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</si>
  <si>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</si>
  <si>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</si>
  <si>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</si>
  <si>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</si>
  <si>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</si>
  <si>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</si>
  <si>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</si>
  <si>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</si>
  <si>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</si>
  <si>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</si>
  <si>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</si>
  <si>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</si>
  <si>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</si>
  <si>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</si>
  <si>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</si>
  <si>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</si>
  <si>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</si>
  <si>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</si>
  <si>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</si>
  <si>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</si>
  <si>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</si>
  <si>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</si>
  <si>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</si>
  <si>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</si>
  <si>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</si>
  <si>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</si>
  <si>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</si>
  <si>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</si>
  <si>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</si>
  <si>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</si>
  <si>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</si>
  <si>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</si>
  <si>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</si>
  <si>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</si>
  <si>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</si>
  <si>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</si>
  <si>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</si>
  <si>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</si>
  <si>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</si>
  <si>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</si>
  <si>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</si>
  <si>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</si>
  <si>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</si>
  <si>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</si>
  <si>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</si>
  <si>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</si>
  <si>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</si>
  <si>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</si>
  <si>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</si>
  <si>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</si>
  <si>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</si>
  <si>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</si>
  <si>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</si>
  <si>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</si>
  <si>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</si>
  <si>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</si>
  <si>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</si>
  <si>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</si>
  <si>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</si>
  <si>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</si>
  <si>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</si>
  <si>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</si>
  <si>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</si>
  <si>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</si>
  <si>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</si>
  <si>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</si>
  <si>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</si>
  <si>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</si>
  <si>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</si>
  <si>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</si>
  <si>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</si>
  <si>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</si>
  <si>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</si>
  <si>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</si>
  <si>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</si>
  <si>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</si>
  <si>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</si>
  <si>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</si>
  <si>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</si>
  <si>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</si>
  <si>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</si>
  <si>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</si>
  <si>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</si>
  <si>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</si>
  <si>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</si>
  <si>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</si>
  <si>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</si>
  <si>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</si>
  <si>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</si>
  <si>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</si>
  <si>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</si>
  <si>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</si>
  <si>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</si>
  <si>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</si>
  <si>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</si>
  <si>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</si>
  <si>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</si>
  <si>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</si>
  <si>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</si>
  <si>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</si>
  <si>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</si>
  <si>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</si>
  <si>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</si>
  <si>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</si>
  <si>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</si>
  <si>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</si>
  <si>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</si>
  <si>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</si>
  <si>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</si>
  <si>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</si>
  <si>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</si>
  <si>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</si>
  <si>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</si>
  <si>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</si>
  <si>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</si>
  <si>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</si>
  <si>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</si>
  <si>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</si>
  <si>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</si>
  <si>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</si>
  <si>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</si>
  <si>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</si>
  <si>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</si>
  <si>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</si>
  <si>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</si>
  <si>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</si>
  <si>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</si>
  <si>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</si>
  <si>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</si>
  <si>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</si>
  <si>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</si>
  <si>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</si>
  <si>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</si>
  <si>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</si>
  <si>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</si>
  <si>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</si>
  <si>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</si>
  <si>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</si>
  <si>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</si>
  <si>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</si>
  <si>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</si>
  <si>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</si>
  <si>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</si>
  <si>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</si>
  <si>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</si>
  <si>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</si>
  <si>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</si>
  <si>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</si>
  <si>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</si>
  <si>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</si>
  <si>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</si>
  <si>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</si>
  <si>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</si>
  <si>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</si>
  <si>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</si>
  <si>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</si>
  <si>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</si>
  <si>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</si>
  <si>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</si>
  <si>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</si>
  <si>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</si>
  <si>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</si>
  <si>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</si>
  <si>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</si>
  <si>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</si>
  <si>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</si>
  <si>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</si>
  <si>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</si>
  <si>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</si>
  <si>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</si>
  <si>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</si>
  <si>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</si>
  <si>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</si>
  <si>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</si>
  <si>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</si>
  <si>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</si>
  <si>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</si>
  <si>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</si>
  <si>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</si>
  <si>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</si>
  <si>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</si>
  <si>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</si>
  <si>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</si>
  <si>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</si>
  <si>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</si>
  <si>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</si>
  <si>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</si>
  <si>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</si>
  <si>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</si>
  <si>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</si>
  <si>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</si>
  <si>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</si>
  <si>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</si>
  <si>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</si>
  <si>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</si>
  <si>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</si>
  <si>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</si>
  <si>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</si>
  <si>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</si>
  <si>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</si>
  <si>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</si>
  <si>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</si>
  <si>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</si>
  <si>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</si>
  <si>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</si>
  <si>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</si>
  <si>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</si>
  <si>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</si>
  <si>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</si>
  <si>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</si>
  <si>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</si>
  <si>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</si>
  <si>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</si>
  <si>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</si>
  <si>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</si>
  <si>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</si>
  <si>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</si>
  <si>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</si>
  <si>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</si>
  <si>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</si>
  <si>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</si>
  <si>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</si>
  <si>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</si>
  <si>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</si>
  <si>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</si>
  <si>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</si>
  <si>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</si>
  <si>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</si>
  <si>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</si>
  <si>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</si>
  <si>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</si>
  <si>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</si>
  <si>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</si>
  <si>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</si>
  <si>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</si>
  <si>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</si>
  <si>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</si>
  <si>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</si>
  <si>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</si>
  <si>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</si>
  <si>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</si>
  <si>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</si>
  <si>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</si>
  <si>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</si>
  <si>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</si>
  <si>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</si>
  <si>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</si>
  <si>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</si>
  <si>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</si>
  <si>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</si>
  <si>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</si>
  <si>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</si>
  <si>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</si>
  <si>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</si>
  <si>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</si>
  <si>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</si>
  <si>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</si>
  <si>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</si>
  <si>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</si>
  <si>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</si>
  <si>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</si>
  <si>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</si>
  <si>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</si>
  <si>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</si>
  <si>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</si>
  <si>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</si>
  <si>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</si>
  <si>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</si>
  <si>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</si>
  <si>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</si>
  <si>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</si>
  <si>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</si>
  <si>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</si>
  <si>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</si>
  <si>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</si>
  <si>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</si>
  <si>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</si>
  <si>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</si>
  <si>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</si>
  <si>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</si>
  <si>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</si>
  <si>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</si>
  <si>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</si>
  <si>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</si>
  <si>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</si>
  <si>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</si>
  <si>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</si>
  <si>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</si>
  <si>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</si>
  <si>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</si>
  <si>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</si>
  <si>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</si>
  <si>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</si>
  <si>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</si>
  <si>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</si>
  <si>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</si>
  <si>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</si>
  <si>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</si>
  <si>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</si>
  <si>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</si>
  <si>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</si>
  <si>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</si>
  <si>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</si>
  <si>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</si>
  <si>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</si>
  <si>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</si>
  <si>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</si>
  <si>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</si>
  <si>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</si>
  <si>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</si>
  <si>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</si>
  <si>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</si>
  <si>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</si>
  <si>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</si>
  <si>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</si>
  <si>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</si>
  <si>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</si>
  <si>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</si>
  <si>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</si>
  <si>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</si>
  <si>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</si>
  <si>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</si>
  <si>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</si>
  <si>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</si>
  <si>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</si>
  <si>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</si>
  <si>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</si>
  <si>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</si>
  <si>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</si>
  <si>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</si>
  <si>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</si>
  <si>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</si>
  <si>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</si>
  <si>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</si>
  <si>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</si>
  <si>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</si>
  <si>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</si>
  <si>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</si>
  <si>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</si>
  <si>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</si>
  <si>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</si>
  <si>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</si>
  <si>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</si>
  <si>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</si>
  <si>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</si>
  <si>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</si>
  <si>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</si>
  <si>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</si>
  <si>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</si>
  <si>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</si>
  <si>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</si>
  <si>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</si>
  <si>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</si>
  <si>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</si>
  <si>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</si>
  <si>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</si>
  <si>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</si>
  <si>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</si>
  <si>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</si>
  <si>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</si>
  <si>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</si>
  <si>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</si>
  <si>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</si>
  <si>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</si>
  <si>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</si>
  <si>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</si>
  <si>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</si>
  <si>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</si>
  <si>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</si>
  <si>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</si>
  <si>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</si>
  <si>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</si>
  <si>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</si>
  <si>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</si>
  <si>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</si>
  <si>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</si>
  <si>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</si>
  <si>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</si>
  <si>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</si>
  <si>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</si>
  <si>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</si>
  <si>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</si>
  <si>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</si>
  <si>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</si>
  <si>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</si>
  <si>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</si>
  <si>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</si>
  <si>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</si>
  <si>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</si>
  <si>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</si>
  <si>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</si>
  <si>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</si>
  <si>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</si>
  <si>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</si>
  <si>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</si>
  <si>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</si>
  <si>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</si>
  <si>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</si>
  <si>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</si>
  <si>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</si>
  <si>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</si>
  <si>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</si>
  <si>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</si>
  <si>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</si>
  <si>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</si>
  <si>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</si>
  <si>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</si>
  <si>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</si>
  <si>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</si>
  <si>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</si>
  <si>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</si>
  <si>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</si>
  <si>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</si>
  <si>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</si>
  <si>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</si>
  <si>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</si>
  <si>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</si>
  <si>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</si>
  <si>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</si>
  <si>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</si>
  <si>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</si>
  <si>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</si>
  <si>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</si>
  <si>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</si>
  <si>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</si>
  <si>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</si>
  <si>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</si>
  <si>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</si>
  <si>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</si>
  <si>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</si>
  <si>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</si>
  <si>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</si>
  <si>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</si>
  <si>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</si>
  <si>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</si>
  <si>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</si>
  <si>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</si>
  <si>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</si>
  <si>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</si>
  <si>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</si>
  <si>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</si>
  <si>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</si>
  <si>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</si>
  <si>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</si>
  <si>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</si>
  <si>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</si>
  <si>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</si>
  <si>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</si>
  <si>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</si>
  <si>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</si>
  <si>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</si>
  <si>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</si>
  <si>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</si>
  <si>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</si>
  <si>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</si>
  <si>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</si>
  <si>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</si>
  <si>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</si>
  <si>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</si>
  <si>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</si>
  <si>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</si>
  <si>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</si>
  <si>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</si>
  <si>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</si>
  <si>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</si>
  <si>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</si>
  <si>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</si>
  <si>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</si>
  <si>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</si>
  <si>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</si>
  <si>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</si>
  <si>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</si>
  <si>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</si>
  <si>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</si>
  <si>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</si>
  <si>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</si>
  <si>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</si>
  <si>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</si>
  <si>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</si>
  <si>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</si>
  <si>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</si>
  <si>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</si>
  <si>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</si>
  <si>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</si>
  <si>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</si>
  <si>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</si>
  <si>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</si>
  <si>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</si>
  <si>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</si>
  <si>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</si>
  <si>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</si>
  <si>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</si>
  <si>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</si>
  <si>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</si>
  <si>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</si>
  <si>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</si>
  <si>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</si>
  <si>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</si>
  <si>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</si>
  <si>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</si>
  <si>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</si>
  <si>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</si>
  <si>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</si>
  <si>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</si>
  <si>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</si>
  <si>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</si>
  <si>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</si>
  <si>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</si>
  <si>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</si>
  <si>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</si>
  <si>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</si>
  <si>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</si>
  <si>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</si>
  <si>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</si>
  <si>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</si>
  <si>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</si>
  <si>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</si>
  <si>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</si>
  <si>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</si>
  <si>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</si>
  <si>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</si>
  <si>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</si>
  <si>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</si>
  <si>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</si>
  <si>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</si>
  <si>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</si>
  <si>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</si>
  <si>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</si>
  <si>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</si>
  <si>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</si>
  <si>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</si>
  <si>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</si>
  <si>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</si>
  <si>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</si>
  <si>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</si>
  <si>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</si>
  <si>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</si>
  <si>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</si>
  <si>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</si>
  <si>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</si>
  <si>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</si>
  <si>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</si>
  <si>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</si>
  <si>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</si>
  <si>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</si>
  <si>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</si>
  <si>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</si>
  <si>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</si>
  <si>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</si>
  <si>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</si>
  <si>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</si>
  <si>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</si>
  <si>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</si>
  <si>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</si>
  <si>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</si>
  <si>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</si>
  <si>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</si>
  <si>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</si>
  <si>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</si>
  <si>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</si>
  <si>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</si>
  <si>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</si>
  <si>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</si>
  <si>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</si>
  <si>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</si>
  <si>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</si>
  <si>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</si>
  <si>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</si>
  <si>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</si>
  <si>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</si>
  <si>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</si>
  <si>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</si>
  <si>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</si>
  <si>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</si>
  <si>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</si>
  <si>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</si>
  <si>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</si>
  <si>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</si>
  <si>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</si>
  <si>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</si>
  <si>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</si>
  <si>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</si>
  <si>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</si>
  <si>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</si>
  <si>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</si>
  <si>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</si>
  <si>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</si>
  <si>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</si>
  <si>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</si>
  <si>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</si>
  <si>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</si>
  <si>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</si>
  <si>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</si>
  <si>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</si>
  <si>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</si>
  <si>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</si>
  <si>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</si>
  <si>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</si>
  <si>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</si>
  <si>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</si>
  <si>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</si>
  <si>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</si>
  <si>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</si>
  <si>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</si>
  <si>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</si>
  <si>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</si>
  <si>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</si>
  <si>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</si>
  <si>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</si>
  <si>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</si>
  <si>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</si>
  <si>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</si>
  <si>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</si>
  <si>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</si>
  <si>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</si>
  <si>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</si>
  <si>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</si>
  <si>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</si>
  <si>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</si>
  <si>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</si>
  <si>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</si>
  <si>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</si>
  <si>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</si>
  <si>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</si>
  <si>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</si>
  <si>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</si>
  <si>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</si>
  <si>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</si>
  <si>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</si>
  <si>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</si>
  <si>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</si>
  <si>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</si>
  <si>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</si>
  <si>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</si>
  <si>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</si>
  <si>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</si>
  <si>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</si>
  <si>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</si>
  <si>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</si>
  <si>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</si>
  <si>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</si>
  <si>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</si>
  <si>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</si>
  <si>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</si>
  <si>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</si>
  <si>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</si>
  <si>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</si>
  <si>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</si>
  <si>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</si>
  <si>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</si>
  <si>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</si>
  <si>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</si>
  <si>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</si>
  <si>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</si>
  <si>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</si>
  <si>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</si>
  <si>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</si>
  <si>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</si>
  <si>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</si>
  <si>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</si>
  <si>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</si>
  <si>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</si>
  <si>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</si>
  <si>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</si>
  <si>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</si>
  <si>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</si>
  <si>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</si>
  <si>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</si>
  <si>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</si>
  <si>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</si>
  <si>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</si>
  <si>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</si>
  <si>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</si>
  <si>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</si>
  <si>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</si>
  <si>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</si>
  <si>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</si>
  <si>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</si>
  <si>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</si>
  <si>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</si>
  <si>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</si>
  <si>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</si>
  <si>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</si>
  <si>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</si>
  <si>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</si>
  <si>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</si>
  <si>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</si>
  <si>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</si>
  <si>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</si>
  <si>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</si>
  <si>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</si>
  <si>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</si>
  <si>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</si>
  <si>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</si>
  <si>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</si>
  <si>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</si>
  <si>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</si>
  <si>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</si>
  <si>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</si>
  <si>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</si>
  <si>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</si>
  <si>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</si>
  <si>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</si>
  <si>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</si>
  <si>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</si>
  <si>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</si>
  <si>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</si>
  <si>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</si>
  <si>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</si>
  <si>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</si>
  <si>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</si>
  <si>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</si>
  <si>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</si>
  <si>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</si>
  <si>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</si>
  <si>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</si>
  <si>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</si>
  <si>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</si>
  <si>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</si>
  <si>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</si>
  <si>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</si>
  <si>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</si>
  <si>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</si>
  <si>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</si>
  <si>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</si>
  <si>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</si>
  <si>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</si>
  <si>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</si>
  <si>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</si>
  <si>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</si>
  <si>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</si>
  <si>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</si>
  <si>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</si>
  <si>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</si>
  <si>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</si>
  <si>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</si>
  <si>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</si>
  <si>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</si>
  <si>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</si>
  <si>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</si>
  <si>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</si>
  <si>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</si>
  <si>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</si>
  <si>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</si>
  <si>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</si>
  <si>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</si>
  <si>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</si>
  <si>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</si>
  <si>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</si>
  <si>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</si>
  <si>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</si>
  <si>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</si>
  <si>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</si>
  <si>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</si>
  <si>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</si>
  <si>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</si>
  <si>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</si>
  <si>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</si>
  <si>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</si>
  <si>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</si>
  <si>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</si>
  <si>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</si>
  <si>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</si>
  <si>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</si>
  <si>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</si>
  <si>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</si>
  <si>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</si>
  <si>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</si>
  <si>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</si>
  <si>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</si>
  <si>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</si>
  <si>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</si>
  <si>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</si>
  <si>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</si>
  <si>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</si>
  <si>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</si>
  <si>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</si>
  <si>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</si>
  <si>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</si>
  <si>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</si>
  <si>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</si>
  <si>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</si>
  <si>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</si>
  <si>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</si>
  <si>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</si>
  <si>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</si>
  <si>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</si>
  <si>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</si>
  <si>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</si>
  <si>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</si>
  <si>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</si>
  <si>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</si>
  <si>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</si>
  <si>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</si>
  <si>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</si>
  <si>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</si>
  <si>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</si>
  <si>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</si>
  <si>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</si>
  <si>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</si>
  <si>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</si>
  <si>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</si>
  <si>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</si>
  <si>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</si>
  <si>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</si>
  <si>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</si>
  <si>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</si>
  <si>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</si>
  <si>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</si>
  <si>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</si>
  <si>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</si>
  <si>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</si>
  <si>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</si>
  <si>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</si>
  <si>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</si>
  <si>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</si>
  <si>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</si>
  <si>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</si>
  <si>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</si>
  <si>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</si>
  <si>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</si>
  <si>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</si>
  <si>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</si>
  <si>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</si>
  <si>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</si>
  <si>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</si>
  <si>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</si>
  <si>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</si>
  <si>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</si>
  <si>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</si>
  <si>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</si>
  <si>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</si>
  <si>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</si>
  <si>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</si>
  <si>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</si>
  <si>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</si>
  <si>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</si>
  <si>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</si>
  <si>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</si>
  <si>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</si>
  <si>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</si>
  <si>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</si>
  <si>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</si>
  <si>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</si>
  <si>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</si>
  <si>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</si>
  <si>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</si>
  <si>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</si>
  <si>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</si>
  <si>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</si>
  <si>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</si>
  <si>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</si>
  <si>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</si>
  <si>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</si>
  <si>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</si>
  <si>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</si>
  <si>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</si>
  <si>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</si>
  <si>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</si>
  <si>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</si>
  <si>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</si>
  <si>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</si>
  <si>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</si>
  <si>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</si>
  <si>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</si>
  <si>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</si>
  <si>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</si>
  <si>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</si>
  <si>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</si>
  <si>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</si>
  <si>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</si>
  <si>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</si>
  <si>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</si>
  <si>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</si>
  <si>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</si>
  <si>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</si>
  <si>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</si>
  <si>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</si>
  <si>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</si>
  <si>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</si>
  <si>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</si>
  <si>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</si>
  <si>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</si>
  <si>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</si>
  <si>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</si>
  <si>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</si>
  <si>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</si>
  <si>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</si>
  <si>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</si>
  <si>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</si>
  <si>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</si>
  <si>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</si>
  <si>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</si>
  <si>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</si>
  <si>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</si>
  <si>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</si>
  <si>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</si>
  <si>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</si>
  <si>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</si>
  <si>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</si>
  <si>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</si>
  <si>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</si>
  <si>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</si>
  <si>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</si>
  <si>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</si>
  <si>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</si>
  <si>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</si>
  <si>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</si>
  <si>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</si>
  <si>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</si>
  <si>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</si>
  <si>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</si>
  <si>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</si>
  <si>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</si>
  <si>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</si>
  <si>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</si>
  <si>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</si>
  <si>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</si>
  <si>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</si>
  <si>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</si>
  <si>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</si>
  <si>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</si>
  <si>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</si>
  <si>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</si>
  <si>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</si>
  <si>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</si>
  <si>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</si>
  <si>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</si>
  <si>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</si>
  <si>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</si>
  <si>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</si>
  <si>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</si>
  <si>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</si>
  <si>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</si>
  <si>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</si>
  <si>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</si>
  <si>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</si>
  <si>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</si>
  <si>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</si>
  <si>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</si>
  <si>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</si>
  <si>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</si>
  <si>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</si>
  <si>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</si>
  <si>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</si>
  <si>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</si>
  <si>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</si>
  <si>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</si>
  <si>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</si>
  <si>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</si>
  <si>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</si>
  <si>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</si>
  <si>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</si>
  <si>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</si>
  <si>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</si>
  <si>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</si>
  <si>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</si>
  <si>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</si>
  <si>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</si>
  <si>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</si>
  <si>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</si>
  <si>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</si>
  <si>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</si>
  <si>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</si>
  <si>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</si>
  <si>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</si>
  <si>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</si>
  <si>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</si>
  <si>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</si>
  <si>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</si>
  <si>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</si>
  <si>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</si>
  <si>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</si>
  <si>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</si>
  <si>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</si>
  <si>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</si>
  <si>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</si>
  <si>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</si>
  <si>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</si>
  <si>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</si>
  <si>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</si>
  <si>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</si>
  <si>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</si>
  <si>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</si>
  <si>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</si>
  <si>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</si>
  <si>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</si>
  <si>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</si>
  <si>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</si>
  <si>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</si>
  <si>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</si>
  <si>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</si>
  <si>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</si>
  <si>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</si>
  <si>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</si>
  <si>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</si>
  <si>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</si>
  <si>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</si>
  <si>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</si>
  <si>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</si>
  <si>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</si>
  <si>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</si>
  <si>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</si>
  <si>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</si>
  <si>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</si>
  <si>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</si>
  <si>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</si>
  <si>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</si>
  <si>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</si>
  <si>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</si>
  <si>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</si>
  <si>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</si>
  <si>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</si>
  <si>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</si>
  <si>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</si>
  <si>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</si>
  <si>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</si>
  <si>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</si>
  <si>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</si>
  <si>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</si>
  <si>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</si>
  <si>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</si>
  <si>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</si>
  <si>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</si>
  <si>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</si>
  <si>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</si>
  <si>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</si>
  <si>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</si>
  <si>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</si>
  <si>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</si>
  <si>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</si>
  <si>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</si>
  <si>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</si>
  <si>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</si>
  <si>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</si>
  <si>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</si>
  <si>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</si>
  <si>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</si>
  <si>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</si>
  <si>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</si>
  <si>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</si>
  <si>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</si>
  <si>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</si>
  <si>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</si>
  <si>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</si>
  <si>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</si>
  <si>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</si>
  <si>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</si>
  <si>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</si>
  <si>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</si>
  <si>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</si>
  <si>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</si>
  <si>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</si>
  <si>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</si>
  <si>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</si>
  <si>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</si>
  <si>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</si>
  <si>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</si>
  <si>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</si>
  <si>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</si>
  <si>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</si>
  <si>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</si>
  <si>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</si>
  <si>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</si>
  <si>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</si>
  <si>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</si>
  <si>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</si>
  <si>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</si>
  <si>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</si>
  <si>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</si>
  <si>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</si>
  <si>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</si>
  <si>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</si>
  <si>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</si>
  <si>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</si>
  <si>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</si>
  <si>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</si>
  <si>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</si>
  <si>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</si>
  <si>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</si>
  <si>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</si>
  <si>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</si>
  <si>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</si>
  <si>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</si>
  <si>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</si>
  <si>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</si>
  <si>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</si>
  <si>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</si>
  <si>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</si>
  <si>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</si>
  <si>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</si>
  <si>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</si>
  <si>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</si>
  <si>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</si>
  <si>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</si>
  <si>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</si>
  <si>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</si>
  <si>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</si>
  <si>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</si>
  <si>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</si>
  <si>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</si>
  <si>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</si>
  <si>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</si>
  <si>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</si>
  <si>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</si>
  <si>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</si>
  <si>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</si>
  <si>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</si>
  <si>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</si>
  <si>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</si>
  <si>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</si>
  <si>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</si>
  <si>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</si>
  <si>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</si>
  <si>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</si>
  <si>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</si>
  <si>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</si>
  <si>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</si>
  <si>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</si>
  <si>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</si>
  <si>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</si>
  <si>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</si>
  <si>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</si>
  <si>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</si>
  <si>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</si>
  <si>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</si>
  <si>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</si>
  <si>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</si>
  <si>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</si>
  <si>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</si>
  <si>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</si>
  <si>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</si>
  <si>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</si>
  <si>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</si>
  <si>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</si>
  <si>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</si>
  <si>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</si>
  <si>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</si>
  <si>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</si>
  <si>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</si>
  <si>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</si>
  <si>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</si>
  <si>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</si>
  <si>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</si>
  <si>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</si>
  <si>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</si>
  <si>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</si>
  <si>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</si>
  <si>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</si>
  <si>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</si>
  <si>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</si>
  <si>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</si>
  <si>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</si>
  <si>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</si>
  <si>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</si>
  <si>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</si>
  <si>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</si>
  <si>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</si>
  <si>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</si>
  <si>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</si>
  <si>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</si>
  <si>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</si>
  <si>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</si>
  <si>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</si>
  <si>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</si>
  <si>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</si>
  <si>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</si>
  <si>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</si>
  <si>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</si>
  <si>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</si>
  <si>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</si>
  <si>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</si>
  <si>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</si>
  <si>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</si>
  <si>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</si>
  <si>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</si>
  <si>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</si>
  <si>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</si>
  <si>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</si>
  <si>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</si>
  <si>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</si>
  <si>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</si>
  <si>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</si>
  <si>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</si>
  <si>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</si>
  <si>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</si>
  <si>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</si>
  <si>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</si>
  <si>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</si>
  <si>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</si>
  <si>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</si>
  <si>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</si>
  <si>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</si>
  <si>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</si>
  <si>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</si>
  <si>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</si>
  <si>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</si>
  <si>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</si>
  <si>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</si>
  <si>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</si>
  <si>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</si>
  <si>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</si>
  <si>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</si>
  <si>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</si>
  <si>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</si>
  <si>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</si>
  <si>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</si>
  <si>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</si>
  <si>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</si>
  <si>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</si>
  <si>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</si>
  <si>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</si>
  <si>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</si>
  <si>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</si>
  <si>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</si>
  <si>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</si>
  <si>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</si>
  <si>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</si>
  <si>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</si>
  <si>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</si>
  <si>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</si>
  <si>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</si>
  <si>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</si>
  <si>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</si>
  <si>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</si>
  <si>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</si>
  <si>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</si>
  <si>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</si>
  <si>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</si>
  <si>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</si>
  <si>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</si>
  <si>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</si>
  <si>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</si>
  <si>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</si>
  <si>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</si>
  <si>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</si>
  <si>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</si>
  <si>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</si>
  <si>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</si>
  <si>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</si>
  <si>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</si>
  <si>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</si>
  <si>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</si>
  <si>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</si>
  <si>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</si>
  <si>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</si>
  <si>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</si>
  <si>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</si>
  <si>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</si>
  <si>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</si>
  <si>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</si>
  <si>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</si>
  <si>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</si>
  <si>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</si>
  <si>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</si>
  <si>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</si>
  <si>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</si>
  <si>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</si>
  <si>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</si>
  <si>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</si>
  <si>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</si>
  <si>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</si>
  <si>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</si>
  <si>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</si>
  <si>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</si>
  <si>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</si>
  <si>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</si>
  <si>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</si>
  <si>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</si>
  <si>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</si>
  <si>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</si>
  <si>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</si>
  <si>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</si>
  <si>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</si>
  <si>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</si>
  <si>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</si>
  <si>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</si>
  <si>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</si>
  <si>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</si>
  <si>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</si>
  <si>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</si>
  <si>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</si>
  <si>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</si>
  <si>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</si>
  <si>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</si>
  <si>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</si>
  <si>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</si>
  <si>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</si>
  <si>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</si>
  <si>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</si>
  <si>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</si>
  <si>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</si>
  <si>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</si>
  <si>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</si>
  <si>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</si>
  <si>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</si>
  <si>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</si>
  <si>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</si>
  <si>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</si>
  <si>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</si>
  <si>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</si>
  <si>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</si>
  <si>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</si>
  <si>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</si>
  <si>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</si>
  <si>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</si>
  <si>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</si>
  <si>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</si>
  <si>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</si>
  <si>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</si>
  <si>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</si>
  <si>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</si>
  <si>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</si>
  <si>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</si>
  <si>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</si>
  <si>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</si>
  <si>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</si>
  <si>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</si>
  <si>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</si>
  <si>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</si>
  <si>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</si>
  <si>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</si>
  <si>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</si>
  <si>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</si>
  <si>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</si>
  <si>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</si>
  <si>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</si>
  <si>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</si>
  <si>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</si>
  <si>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</si>
  <si>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</si>
  <si>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</si>
  <si>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</si>
  <si>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</si>
  <si>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</si>
  <si>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</si>
  <si>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</si>
  <si>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</si>
  <si>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</si>
  <si>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</si>
  <si>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</si>
  <si>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</si>
  <si>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</si>
  <si>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</si>
  <si>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</si>
  <si>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</si>
  <si>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</si>
  <si>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</si>
  <si>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</si>
  <si>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</si>
  <si>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</si>
  <si>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</si>
  <si>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</si>
  <si>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</si>
  <si>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</si>
  <si>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</si>
  <si>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</si>
  <si>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</si>
  <si>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</si>
  <si>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</si>
  <si>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</si>
  <si>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</si>
  <si>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</si>
  <si>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</si>
  <si>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</si>
  <si>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</si>
  <si>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</si>
  <si>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</si>
  <si>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</si>
  <si>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</si>
  <si>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</si>
  <si>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</si>
  <si>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</si>
  <si>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</si>
  <si>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</si>
  <si>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</si>
  <si>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</si>
  <si>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</si>
  <si>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</si>
  <si>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</si>
  <si>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</si>
  <si>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</si>
  <si>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</si>
  <si>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</si>
  <si>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</si>
  <si>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</si>
  <si>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</si>
  <si>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</si>
  <si>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</si>
  <si>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</si>
  <si>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</si>
  <si>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</si>
  <si>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</si>
  <si>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</si>
  <si>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</si>
  <si>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</si>
  <si>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</si>
  <si>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</si>
  <si>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</si>
  <si>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</si>
  <si>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</si>
  <si>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</si>
  <si>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</si>
  <si>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</si>
  <si>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</si>
  <si>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</si>
  <si>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</si>
  <si>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</si>
  <si>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</si>
  <si>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</si>
  <si>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</si>
  <si>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</si>
  <si>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</si>
  <si>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</si>
  <si>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</si>
  <si>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</si>
  <si>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</si>
  <si>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</si>
  <si>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</si>
  <si>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</si>
  <si>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</si>
  <si>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</si>
  <si>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</si>
  <si>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</si>
  <si>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</si>
  <si>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</si>
  <si>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</si>
  <si>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</si>
  <si>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</si>
  <si>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</si>
  <si>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</si>
  <si>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</si>
  <si>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</si>
  <si>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</si>
  <si>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</si>
  <si>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</si>
  <si>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</si>
  <si>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</si>
  <si>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</si>
  <si>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</si>
  <si>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</si>
  <si>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</si>
  <si>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</si>
  <si>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</si>
  <si>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</si>
  <si>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</si>
  <si>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</si>
  <si>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</si>
  <si>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</si>
  <si>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</si>
  <si>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</si>
  <si>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</si>
  <si>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</si>
  <si>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</si>
  <si>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</si>
  <si>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</si>
  <si>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</si>
  <si>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</si>
  <si>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</si>
  <si>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</si>
  <si>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</si>
  <si>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</si>
  <si>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</si>
  <si>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</si>
  <si>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</si>
  <si>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</si>
  <si>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</si>
  <si>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</si>
  <si>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</si>
  <si>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</si>
  <si>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</si>
  <si>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</si>
  <si>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</si>
  <si>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</si>
  <si>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</si>
  <si>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</si>
  <si>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</si>
  <si>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</si>
  <si>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</si>
  <si>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</si>
  <si>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</si>
  <si>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</si>
  <si>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</si>
  <si>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</si>
  <si>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</si>
  <si>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</si>
  <si>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</si>
  <si>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</si>
  <si>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</si>
  <si>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</si>
  <si>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</si>
  <si>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</si>
  <si>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</si>
  <si>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</si>
  <si>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</si>
  <si>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</si>
  <si>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</si>
  <si>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</si>
  <si>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</si>
  <si>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</si>
  <si>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</si>
  <si>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</si>
  <si>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</si>
  <si>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</si>
  <si>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</si>
  <si>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</si>
  <si>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</si>
  <si>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</si>
  <si>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</si>
  <si>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</si>
  <si>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</si>
  <si>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</si>
  <si>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</si>
  <si>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</si>
  <si>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</si>
  <si>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</si>
  <si>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</si>
  <si>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</si>
  <si>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</si>
  <si>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</si>
  <si>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</si>
  <si>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</si>
  <si>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</si>
  <si>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</si>
  <si>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</si>
  <si>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</si>
  <si>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</si>
  <si>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</si>
  <si>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</si>
  <si>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</si>
  <si>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</si>
  <si>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</si>
  <si>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</si>
  <si>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</si>
  <si>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</si>
  <si>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</si>
  <si>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</si>
  <si>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</si>
  <si>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</si>
  <si>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</si>
  <si>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</si>
  <si>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</si>
  <si>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</si>
  <si>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</si>
  <si>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</si>
  <si>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</si>
  <si>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</si>
  <si>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</si>
  <si>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</si>
  <si>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</si>
  <si>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</si>
  <si>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</si>
  <si>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</si>
  <si>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</si>
  <si>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</si>
  <si>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</si>
  <si>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</si>
  <si>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</si>
  <si>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</si>
  <si>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</si>
  <si>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</si>
  <si>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</si>
  <si>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</si>
  <si>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</si>
  <si>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</si>
  <si>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</si>
  <si>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</si>
  <si>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</si>
  <si>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</si>
  <si>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</si>
  <si>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</si>
  <si>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</si>
  <si>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</si>
  <si>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</si>
  <si>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</si>
  <si>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</si>
  <si>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</si>
  <si>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</si>
  <si>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</si>
  <si>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</si>
  <si>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</si>
  <si>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</si>
  <si>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</si>
  <si>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</si>
  <si>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</si>
  <si>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</si>
  <si>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</si>
  <si>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</si>
  <si>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</si>
  <si>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</si>
  <si>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</si>
  <si>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</si>
  <si>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</si>
  <si>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</si>
  <si>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</si>
  <si>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</si>
  <si>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</si>
  <si>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</si>
  <si>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</si>
  <si>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</si>
  <si>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</si>
  <si>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</si>
  <si>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</si>
  <si>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</si>
  <si>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</si>
  <si>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</si>
  <si>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</si>
  <si>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</si>
  <si>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</si>
  <si>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</si>
  <si>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</si>
  <si>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</si>
  <si>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</si>
  <si>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</si>
  <si>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</si>
  <si>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</si>
  <si>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</si>
  <si>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</si>
  <si>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</si>
  <si>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</si>
  <si>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</si>
  <si>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</si>
  <si>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</si>
  <si>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</si>
  <si>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</si>
  <si>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</si>
  <si>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</si>
  <si>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</si>
  <si>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</si>
  <si>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</si>
  <si>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</si>
  <si>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</si>
  <si>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</si>
  <si>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</si>
  <si>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</si>
  <si>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</si>
  <si>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</si>
  <si>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</si>
  <si>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</si>
  <si>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</si>
  <si>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</si>
  <si>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</si>
  <si>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</si>
  <si>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</si>
  <si>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</si>
  <si>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</si>
  <si>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</si>
  <si>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</si>
  <si>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</si>
  <si>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</si>
  <si>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</si>
  <si>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</si>
  <si>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</si>
  <si>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</si>
  <si>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</si>
  <si>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</si>
  <si>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</si>
  <si>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</si>
  <si>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</si>
  <si>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</si>
  <si>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</si>
  <si>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</si>
  <si>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</si>
  <si>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</si>
  <si>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</si>
  <si>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</si>
  <si>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</si>
  <si>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</si>
  <si>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</si>
  <si>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</si>
  <si>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</si>
  <si>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</si>
  <si>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</si>
  <si>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</si>
  <si>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</si>
  <si>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</si>
  <si>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</si>
  <si>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</si>
  <si>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</si>
  <si>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</si>
  <si>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</si>
  <si>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</si>
  <si>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</si>
  <si>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</si>
  <si>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</si>
  <si>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</si>
  <si>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</si>
  <si>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</si>
  <si>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</si>
  <si>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</si>
  <si>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</si>
  <si>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</si>
  <si>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</si>
  <si>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</si>
  <si>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</si>
  <si>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</si>
  <si>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</si>
  <si>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</si>
  <si>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</si>
  <si>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</si>
  <si>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</si>
  <si>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</si>
  <si>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</si>
  <si>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</si>
  <si>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</si>
  <si>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</si>
  <si>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</si>
  <si>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</si>
  <si>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</si>
  <si>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</si>
  <si>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</si>
  <si>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</si>
  <si>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</si>
  <si>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</si>
  <si>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</si>
  <si>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</si>
  <si>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</si>
  <si>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</si>
  <si>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</si>
  <si>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</si>
  <si>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</si>
  <si>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</si>
  <si>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</si>
  <si>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</si>
  <si>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</si>
  <si>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</si>
  <si>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</si>
  <si>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</si>
  <si>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</si>
  <si>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</si>
  <si>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</si>
  <si>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</si>
  <si>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</si>
  <si>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</si>
  <si>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</si>
  <si>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</si>
  <si>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</si>
  <si>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</si>
  <si>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</si>
  <si>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</si>
  <si>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</si>
  <si>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</si>
  <si>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</si>
  <si>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</si>
  <si>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</si>
  <si>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</si>
  <si>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</si>
  <si>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</si>
  <si>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</si>
  <si>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</si>
  <si>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</si>
  <si>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</si>
  <si>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</si>
  <si>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</si>
  <si>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</si>
  <si>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</si>
  <si>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</si>
  <si>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</si>
  <si>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</si>
  <si>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</si>
  <si>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</si>
  <si>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</si>
  <si>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</si>
  <si>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</si>
  <si>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</si>
  <si>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</si>
  <si>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</si>
  <si>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</si>
  <si>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</si>
  <si>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</si>
  <si>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</si>
  <si>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</si>
  <si>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</si>
  <si>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</si>
  <si>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</si>
  <si>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</si>
  <si>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</si>
  <si>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</si>
  <si>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</si>
  <si>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</si>
  <si>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</si>
  <si>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</si>
  <si>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</si>
  <si>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</si>
  <si>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</si>
  <si>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</si>
  <si>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</si>
  <si>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</si>
  <si>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</si>
  <si>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</si>
  <si>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</si>
  <si>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</si>
  <si>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</si>
  <si>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</si>
  <si>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</si>
  <si>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</si>
  <si>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</si>
  <si>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</si>
  <si>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</si>
  <si>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</si>
  <si>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</si>
  <si>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</si>
  <si>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</si>
  <si>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</si>
  <si>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</si>
  <si>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</si>
  <si>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</si>
  <si>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</si>
  <si>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</si>
  <si>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</si>
  <si>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</si>
  <si>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</si>
  <si>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</si>
  <si>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</si>
  <si>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</si>
  <si>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</si>
  <si>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</si>
  <si>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</si>
  <si>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</si>
  <si>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</si>
  <si>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</si>
  <si>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</si>
  <si>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</si>
  <si>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</si>
  <si>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</si>
  <si>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</si>
  <si>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</si>
  <si>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</si>
  <si>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</si>
  <si>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</si>
  <si>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</si>
  <si>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</si>
  <si>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</si>
  <si>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</si>
  <si>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</si>
  <si>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</si>
  <si>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</si>
  <si>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</si>
  <si>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</si>
  <si>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</si>
  <si>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</si>
  <si>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</si>
  <si>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</si>
  <si>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</si>
  <si>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</si>
  <si>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</si>
  <si>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</si>
  <si>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</si>
  <si>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</si>
  <si>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</si>
  <si>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</si>
  <si>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</si>
  <si>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</si>
  <si>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</si>
  <si>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</si>
  <si>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</si>
  <si>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</si>
  <si>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</si>
  <si>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</si>
  <si>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</si>
  <si>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</si>
  <si>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</si>
  <si>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</si>
  <si>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</si>
  <si>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</si>
  <si>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</si>
  <si>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</si>
  <si>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</si>
  <si>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</si>
  <si>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</si>
  <si>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</si>
  <si>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</si>
  <si>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</si>
  <si>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</si>
  <si>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</si>
  <si>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</si>
  <si>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</si>
  <si>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</si>
  <si>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</si>
  <si>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</si>
  <si>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</si>
  <si>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</si>
  <si>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</si>
  <si>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</si>
  <si>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</si>
  <si>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</si>
  <si>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</si>
  <si>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</si>
  <si>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</si>
  <si>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</si>
  <si>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</si>
  <si>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</si>
  <si>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</si>
  <si>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</si>
  <si>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</si>
  <si>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</si>
  <si>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</si>
  <si>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</si>
  <si>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</si>
  <si>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</si>
  <si>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</si>
  <si>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</si>
  <si>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</si>
  <si>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</si>
  <si>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</si>
  <si>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</si>
  <si>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</si>
  <si>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</si>
  <si>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</si>
  <si>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</si>
  <si>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</si>
  <si>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</si>
  <si>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</si>
  <si>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</si>
  <si>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</si>
  <si>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</si>
  <si>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</si>
  <si>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</si>
  <si>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</si>
  <si>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</si>
  <si>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</si>
  <si>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</si>
  <si>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</si>
  <si>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</si>
  <si>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</si>
  <si>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</si>
  <si>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</si>
  <si>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</si>
  <si>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</si>
  <si>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</si>
  <si>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</si>
  <si>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</si>
  <si>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</si>
  <si>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</si>
  <si>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</si>
  <si>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</si>
  <si>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</si>
  <si>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</si>
  <si>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</si>
  <si>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</si>
  <si>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</si>
  <si>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</si>
  <si>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</si>
  <si>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</si>
  <si>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</si>
  <si>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</si>
  <si>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</si>
  <si>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</si>
  <si>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</si>
  <si>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</si>
  <si>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</si>
  <si>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</si>
  <si>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</si>
  <si>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</si>
  <si>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</si>
  <si>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</si>
  <si>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</si>
  <si>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</si>
  <si>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</si>
  <si>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</si>
  <si>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</si>
  <si>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</si>
  <si>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</si>
  <si>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</si>
  <si>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</si>
  <si>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</si>
  <si>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</si>
  <si>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</si>
  <si>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</si>
  <si>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</si>
  <si>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</si>
  <si>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</si>
  <si>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</si>
  <si>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</si>
  <si>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</si>
  <si>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</si>
  <si>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</si>
  <si>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</si>
  <si>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</si>
  <si>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</si>
  <si>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</si>
  <si>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</si>
  <si>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</si>
  <si>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</si>
  <si>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</si>
  <si>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</si>
  <si>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</si>
  <si>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</si>
  <si>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</si>
  <si>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</si>
  <si>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</si>
  <si>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</si>
  <si>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</si>
  <si>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</si>
  <si>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</si>
  <si>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</si>
  <si>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</si>
  <si>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</si>
  <si>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</si>
  <si>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</si>
  <si>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</si>
  <si>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</si>
  <si>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</si>
  <si>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</si>
  <si>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</si>
  <si>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</si>
  <si>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</si>
  <si>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</si>
  <si>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</si>
  <si>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</si>
  <si>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</si>
  <si>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</si>
  <si>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</si>
  <si>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</si>
  <si>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</si>
  <si>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</si>
  <si>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</si>
  <si>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</si>
  <si>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</si>
  <si>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</si>
  <si>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</si>
  <si>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</si>
  <si>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</si>
  <si>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</si>
  <si>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</si>
  <si>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</si>
  <si>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</si>
  <si>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</si>
  <si>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</si>
  <si>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</si>
  <si>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</si>
  <si>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</si>
  <si>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</si>
  <si>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</si>
  <si>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</si>
  <si>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</si>
  <si>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</si>
  <si>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</si>
  <si>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</si>
  <si>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</si>
  <si>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</si>
  <si>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</si>
  <si>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</si>
  <si>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</si>
  <si>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</si>
  <si>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</si>
  <si>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</si>
  <si>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</si>
  <si>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</si>
  <si>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</si>
  <si>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</si>
  <si>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</si>
  <si>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</si>
  <si>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</si>
  <si>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</si>
  <si>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</si>
  <si>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</si>
  <si>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</si>
  <si>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</si>
  <si>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</si>
  <si>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</si>
  <si>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</si>
  <si>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</si>
  <si>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</si>
  <si>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</si>
  <si>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</si>
  <si>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</si>
  <si>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</si>
  <si>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</si>
  <si>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</si>
  <si>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</si>
  <si>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</si>
  <si>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</si>
  <si>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</si>
  <si>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</si>
  <si>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</si>
  <si>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</si>
  <si>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</si>
  <si>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</si>
  <si>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</si>
  <si>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</si>
  <si>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</si>
  <si>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</si>
  <si>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</si>
  <si>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</si>
  <si>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</si>
  <si>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</si>
  <si>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</si>
  <si>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</si>
  <si>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</si>
  <si>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</si>
  <si>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</si>
  <si>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</si>
  <si>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</si>
  <si>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</si>
  <si>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</si>
  <si>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</si>
  <si>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</si>
  <si>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</si>
  <si>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</si>
  <si>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</si>
  <si>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</si>
  <si>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</si>
  <si>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</si>
  <si>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</si>
  <si>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</si>
  <si>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</si>
  <si>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</si>
  <si>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</si>
  <si>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</si>
  <si>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</si>
  <si>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</si>
  <si>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</si>
  <si>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</si>
  <si>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</si>
  <si>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</si>
  <si>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</si>
  <si>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</si>
  <si>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</si>
  <si>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</si>
  <si>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</si>
  <si>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</si>
  <si>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</si>
  <si>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</si>
  <si>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</si>
  <si>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</si>
  <si>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</si>
  <si>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</si>
  <si>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</si>
  <si>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</si>
  <si>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</si>
  <si>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</si>
  <si>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</si>
  <si>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</si>
  <si>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</si>
  <si>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</si>
  <si>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</si>
  <si>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</si>
  <si>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</si>
  <si>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</si>
  <si>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</si>
  <si>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</si>
  <si>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</si>
  <si>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</si>
  <si>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</si>
  <si>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</si>
  <si>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</si>
  <si>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</si>
  <si>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</si>
  <si>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</si>
  <si>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</si>
  <si>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</si>
  <si>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</si>
  <si>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</si>
  <si>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</si>
  <si>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</si>
  <si>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</si>
  <si>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</si>
  <si>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</si>
  <si>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</si>
  <si>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</si>
  <si>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</si>
  <si>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</si>
  <si>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</si>
  <si>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</si>
  <si>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</si>
  <si>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</si>
  <si>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</si>
  <si>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</si>
  <si>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</si>
  <si>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</si>
  <si>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</si>
  <si>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</si>
  <si>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</si>
  <si>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</si>
  <si>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</si>
  <si>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</si>
  <si>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</si>
  <si>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</si>
  <si>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</si>
  <si>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</si>
  <si>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</si>
  <si>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</si>
  <si>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</si>
  <si>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</si>
  <si>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</si>
  <si>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</si>
  <si>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</si>
  <si>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</si>
  <si>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</si>
  <si>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</si>
  <si>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</si>
  <si>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</si>
  <si>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</si>
  <si>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</si>
  <si>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</si>
  <si>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</si>
  <si>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</si>
  <si>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</si>
  <si>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</si>
  <si>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</si>
  <si>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</si>
  <si>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</si>
  <si>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</si>
  <si>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</si>
  <si>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</si>
  <si>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</si>
  <si>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</si>
  <si>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</si>
  <si>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</si>
  <si>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</si>
  <si>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</si>
  <si>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</si>
  <si>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</si>
  <si>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</si>
  <si>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</si>
  <si>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</si>
  <si>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</si>
  <si>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</si>
  <si>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</si>
  <si>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</si>
  <si>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</si>
  <si>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</si>
  <si>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</si>
  <si>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</si>
  <si>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</si>
  <si>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</si>
  <si>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</si>
  <si>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</si>
  <si>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</si>
  <si>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</si>
  <si>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</si>
  <si>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</si>
  <si>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</si>
  <si>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</si>
  <si>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</si>
  <si>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</si>
  <si>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</si>
  <si>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</si>
  <si>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</si>
  <si>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</si>
  <si>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</si>
  <si>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</si>
  <si>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</si>
  <si>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</si>
  <si>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</si>
  <si>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</si>
  <si>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</si>
  <si>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</si>
  <si>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</si>
  <si>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</si>
  <si>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</si>
  <si>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</si>
  <si>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</si>
  <si>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</si>
  <si>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</si>
  <si>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</si>
  <si>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</si>
  <si>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</si>
  <si>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</si>
  <si>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</si>
  <si>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</si>
  <si>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</si>
  <si>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</si>
  <si>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</si>
  <si>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</si>
  <si>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</si>
  <si>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</si>
  <si>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</si>
  <si>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</si>
  <si>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</si>
  <si>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</si>
  <si>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</si>
  <si>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</si>
  <si>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</si>
  <si>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</si>
  <si>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</si>
  <si>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</si>
  <si>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</si>
  <si>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</si>
  <si>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</si>
  <si>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</si>
  <si>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</si>
  <si>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</si>
  <si>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</si>
  <si>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</si>
  <si>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</si>
  <si>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</si>
  <si>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</si>
  <si>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</si>
  <si>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</si>
  <si>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</si>
  <si>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</si>
  <si>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</si>
  <si>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</si>
  <si>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</si>
  <si>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</si>
  <si>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</si>
  <si>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</si>
  <si>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</si>
  <si>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</si>
  <si>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</si>
  <si>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</si>
  <si>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</si>
  <si>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</si>
  <si>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</si>
  <si>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</si>
  <si>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</si>
  <si>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</si>
  <si>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</si>
  <si>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</si>
  <si>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</si>
  <si>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</si>
  <si>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</si>
  <si>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</si>
  <si>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</si>
  <si>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</si>
  <si>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</si>
  <si>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</si>
  <si>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</si>
  <si>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</si>
  <si>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</si>
  <si>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</si>
  <si>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</si>
  <si>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</si>
  <si>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</si>
  <si>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</si>
  <si>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</si>
  <si>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</si>
  <si>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</si>
  <si>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</si>
  <si>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</si>
  <si>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</si>
  <si>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</si>
  <si>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</si>
  <si>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</si>
  <si>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</si>
  <si>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</si>
  <si>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</si>
  <si>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</si>
  <si>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</si>
  <si>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</si>
  <si>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</si>
  <si>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</si>
  <si>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</si>
  <si>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</si>
  <si>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</si>
  <si>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</si>
  <si>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</si>
  <si>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</si>
  <si>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</si>
  <si>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</si>
  <si>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</si>
  <si>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</si>
  <si>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</si>
  <si>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</si>
  <si>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</si>
  <si>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</si>
  <si>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</si>
  <si>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</si>
  <si>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</si>
  <si>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</si>
  <si>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</si>
  <si>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</si>
  <si>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</si>
  <si>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</si>
  <si>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</si>
  <si>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</si>
  <si>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</si>
  <si>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</si>
  <si>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</si>
  <si>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</si>
  <si>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</si>
  <si>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</si>
  <si>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</si>
  <si>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</si>
  <si>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</si>
  <si>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</si>
  <si>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</si>
  <si>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</si>
  <si>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</si>
  <si>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</si>
  <si>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</si>
  <si>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</si>
  <si>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</si>
  <si>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</si>
  <si>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</si>
  <si>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</si>
  <si>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</si>
  <si>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</si>
  <si>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</si>
  <si>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</si>
  <si>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</si>
  <si>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</si>
  <si>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</si>
  <si>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</si>
  <si>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</si>
  <si>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</si>
  <si>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</si>
  <si>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</si>
  <si>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</si>
  <si>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</si>
  <si>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</si>
  <si>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</si>
  <si>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</si>
  <si>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</si>
  <si>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</si>
  <si>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</si>
  <si>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</si>
  <si>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</si>
  <si>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</si>
  <si>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</si>
  <si>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</si>
  <si>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</si>
  <si>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</si>
  <si>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</si>
  <si>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</si>
  <si>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</si>
  <si>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</si>
  <si>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</si>
  <si>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</si>
  <si>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</si>
  <si>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</si>
  <si>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</si>
  <si>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</si>
  <si>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</si>
  <si>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</si>
  <si>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</si>
  <si>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</si>
  <si>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</si>
  <si>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</si>
  <si>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</si>
  <si>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</si>
  <si>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</si>
  <si>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</si>
  <si>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</si>
  <si>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</si>
  <si>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</si>
  <si>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</si>
  <si>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</si>
  <si>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</si>
  <si>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</si>
  <si>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</si>
  <si>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</si>
  <si>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</si>
  <si>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</si>
  <si>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</si>
  <si>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</si>
  <si>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</si>
  <si>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</si>
  <si>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</si>
  <si>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</si>
  <si>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</si>
  <si>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</si>
  <si>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</si>
  <si>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</si>
  <si>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</si>
  <si>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</si>
  <si>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</si>
  <si>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</si>
  <si>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</si>
  <si>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</si>
  <si>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</si>
  <si>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</si>
  <si>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</si>
  <si>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</si>
  <si>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</si>
  <si>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</si>
  <si>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</si>
  <si>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</si>
  <si>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</si>
  <si>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</si>
  <si>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</si>
  <si>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</si>
  <si>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</si>
  <si>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</si>
  <si>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</si>
  <si>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</si>
  <si>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</si>
  <si>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</si>
  <si>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</si>
  <si>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</si>
  <si>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</si>
  <si>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</si>
  <si>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</si>
  <si>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</si>
  <si>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</si>
  <si>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</si>
  <si>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</si>
  <si>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</si>
  <si>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</si>
  <si>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</si>
  <si>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</si>
  <si>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</si>
  <si>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</si>
  <si>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</si>
  <si>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</si>
  <si>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</si>
  <si>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</si>
  <si>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</si>
  <si>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</si>
  <si>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</si>
  <si>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</si>
  <si>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</si>
  <si>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</si>
  <si>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</si>
  <si>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</si>
  <si>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</si>
  <si>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</si>
  <si>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</si>
  <si>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</si>
  <si>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</si>
  <si>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</si>
  <si>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</si>
  <si>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</si>
  <si>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</si>
  <si>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</si>
  <si>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</si>
  <si>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</si>
  <si>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</si>
  <si>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</si>
  <si>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</si>
  <si>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</si>
  <si>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</si>
  <si>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</si>
  <si>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</si>
  <si>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</si>
  <si>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</si>
  <si>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</si>
  <si>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</si>
  <si>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</si>
  <si>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</si>
  <si>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</si>
  <si>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</si>
  <si>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</si>
  <si>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</si>
  <si>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</si>
  <si>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</si>
  <si>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</si>
  <si>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</si>
  <si>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</si>
  <si>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</si>
  <si>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</si>
  <si>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</si>
  <si>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</si>
  <si>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</si>
  <si>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</si>
  <si>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</si>
  <si>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</si>
  <si>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</si>
  <si>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</si>
  <si>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</si>
  <si>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</si>
  <si>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</si>
  <si>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</si>
  <si>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</si>
  <si>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</si>
  <si>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</si>
  <si>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</si>
  <si>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</si>
  <si>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</si>
  <si>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</si>
  <si>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</si>
  <si>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</si>
  <si>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</si>
  <si>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</si>
  <si>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</si>
  <si>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</si>
  <si>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</si>
  <si>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</si>
  <si>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</si>
  <si>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</si>
  <si>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</si>
  <si>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</si>
  <si>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</si>
  <si>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</si>
  <si>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</si>
  <si>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</si>
  <si>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</si>
  <si>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</si>
  <si>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</si>
  <si>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</si>
  <si>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</si>
  <si>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</si>
  <si>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</si>
  <si>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</si>
  <si>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</si>
  <si>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</si>
  <si>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</si>
  <si>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</si>
  <si>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</si>
  <si>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</si>
  <si>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</si>
  <si>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</si>
  <si>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</si>
  <si>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</si>
  <si>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</si>
  <si>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</si>
  <si>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</si>
  <si>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</si>
  <si>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</si>
  <si>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</si>
  <si>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</si>
  <si>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</si>
  <si>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</si>
  <si>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</si>
  <si>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</si>
  <si>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</si>
  <si>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</si>
  <si>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</si>
  <si>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</si>
  <si>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</si>
  <si>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</si>
  <si>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</si>
  <si>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</si>
  <si>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</si>
  <si>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</si>
  <si>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</si>
  <si>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</si>
  <si>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</si>
  <si>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</si>
  <si>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</si>
  <si>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</si>
  <si>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</si>
  <si>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</si>
  <si>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</si>
  <si>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</si>
  <si>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</si>
  <si>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</si>
  <si>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</si>
  <si>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</si>
  <si>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</si>
  <si>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</si>
  <si>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</si>
  <si>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</si>
  <si>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</si>
  <si>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</si>
  <si>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</si>
  <si>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</si>
  <si>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</si>
  <si>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</si>
  <si>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</si>
  <si>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</si>
  <si>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</si>
  <si>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</si>
  <si>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</si>
  <si>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</si>
  <si>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</si>
  <si>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</si>
  <si>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</si>
  <si>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</si>
  <si>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</si>
  <si>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</si>
  <si>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</si>
  <si>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</si>
  <si>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</si>
  <si>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</si>
  <si>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</si>
  <si>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</si>
  <si>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</si>
  <si>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</si>
  <si>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</si>
  <si>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</si>
  <si>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</si>
  <si>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</si>
  <si>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</si>
  <si>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</si>
  <si>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</si>
  <si>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</si>
  <si>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</si>
  <si>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</si>
  <si>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</si>
  <si>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</si>
  <si>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</si>
  <si>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</si>
  <si>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</si>
  <si>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</si>
  <si>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</si>
  <si>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</si>
  <si>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</si>
  <si>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</si>
  <si>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</si>
  <si>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</si>
  <si>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</si>
  <si>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</si>
  <si>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</si>
  <si>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</si>
  <si>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</si>
  <si>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</si>
  <si>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</si>
  <si>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</si>
  <si>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</si>
  <si>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</si>
  <si>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</si>
  <si>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</si>
  <si>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</si>
  <si>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</si>
  <si>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</si>
  <si>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</si>
  <si>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</si>
  <si>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</si>
  <si>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</si>
  <si>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</si>
  <si>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</si>
  <si>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</si>
  <si>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</si>
  <si>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</si>
  <si>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</si>
  <si>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</si>
  <si>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</si>
  <si>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</si>
  <si>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</si>
  <si>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</si>
  <si>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</si>
  <si>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</si>
  <si>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</si>
  <si>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</si>
  <si>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</si>
  <si>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</si>
  <si>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</si>
  <si>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</si>
  <si>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</si>
  <si>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</si>
  <si>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</si>
  <si>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</si>
  <si>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</si>
  <si>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</si>
  <si>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</si>
  <si>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</si>
  <si>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</si>
  <si>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</si>
  <si>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</si>
  <si>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</si>
  <si>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</si>
  <si>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</si>
  <si>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</si>
  <si>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</si>
  <si>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</si>
  <si>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</si>
  <si>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</si>
  <si>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</si>
  <si>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</si>
  <si>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</si>
  <si>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</si>
  <si>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</si>
  <si>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</si>
  <si>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</si>
  <si>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</si>
  <si>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</si>
  <si>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</si>
  <si>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</si>
  <si>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</si>
  <si>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</si>
  <si>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</si>
  <si>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</si>
  <si>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</si>
  <si>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</si>
  <si>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</si>
  <si>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</si>
  <si>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</si>
  <si>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</si>
  <si>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</si>
  <si>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</si>
  <si>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</si>
  <si>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</si>
  <si>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</si>
  <si>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</si>
  <si>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</si>
  <si>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</si>
  <si>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</si>
  <si>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</si>
  <si>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</si>
  <si>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</si>
  <si>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</si>
  <si>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</si>
  <si>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</si>
  <si>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</si>
  <si>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</si>
  <si>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</si>
  <si>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</si>
  <si>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</si>
  <si>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</si>
  <si>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</si>
  <si>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</si>
  <si>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</si>
  <si>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</si>
  <si>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</si>
  <si>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</si>
  <si>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</si>
  <si>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</si>
  <si>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</si>
  <si>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</si>
  <si>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</si>
  <si>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</si>
  <si>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</si>
  <si>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</si>
  <si>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</si>
  <si>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</si>
  <si>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</si>
  <si>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</si>
  <si>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</si>
  <si>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</si>
  <si>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</si>
  <si>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</si>
  <si>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</si>
  <si>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</si>
  <si>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</si>
  <si>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</si>
  <si>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</si>
  <si>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</si>
  <si>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</si>
  <si>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</si>
  <si>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</si>
  <si>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</si>
  <si>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</si>
  <si>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</si>
  <si>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</si>
  <si>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</si>
  <si>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</si>
  <si>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</si>
  <si>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</si>
  <si>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</si>
  <si>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</si>
  <si>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</si>
  <si>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</si>
  <si>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</si>
  <si>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</si>
  <si>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</si>
  <si>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</si>
  <si>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</si>
  <si>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</si>
  <si>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</si>
  <si>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</si>
  <si>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</si>
  <si>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</si>
  <si>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</si>
  <si>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</si>
  <si>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</si>
  <si>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</si>
  <si>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</si>
  <si>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</si>
  <si>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</si>
  <si>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</si>
  <si>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</si>
  <si>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</si>
  <si>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</si>
  <si>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</si>
  <si>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</si>
  <si>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</si>
  <si>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</si>
  <si>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</si>
  <si>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</si>
  <si>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</si>
  <si>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</si>
  <si>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</si>
  <si>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</si>
  <si>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</si>
  <si>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</si>
  <si>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</si>
  <si>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</si>
  <si>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</si>
  <si>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</si>
  <si>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</si>
  <si>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</si>
  <si>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</si>
  <si>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</si>
  <si>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</si>
  <si>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</si>
  <si>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</si>
  <si>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</si>
  <si>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</si>
  <si>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</si>
  <si>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</si>
  <si>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</si>
  <si>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</si>
  <si>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</si>
  <si>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</si>
  <si>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</si>
  <si>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</si>
  <si>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</si>
  <si>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</si>
  <si>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</si>
  <si>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</si>
  <si>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</si>
  <si>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</si>
  <si>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</si>
  <si>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</si>
  <si>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</si>
  <si>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</si>
  <si>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</si>
  <si>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</si>
  <si>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</si>
  <si>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</si>
  <si>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</si>
  <si>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</si>
  <si>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</si>
  <si>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</si>
  <si>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</si>
  <si>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</si>
  <si>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</si>
  <si>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</si>
  <si>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</si>
  <si>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</si>
  <si>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</si>
  <si>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</si>
  <si>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</si>
  <si>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</si>
  <si>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</si>
  <si>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</si>
  <si>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</si>
  <si>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</si>
  <si>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</si>
  <si>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</si>
  <si>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</si>
  <si>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</si>
  <si>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</si>
  <si>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</si>
  <si>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</si>
  <si>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</si>
  <si>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</si>
  <si>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</si>
  <si>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</si>
  <si>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</si>
  <si>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</si>
  <si>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</si>
  <si>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</si>
  <si>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</si>
  <si>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</si>
  <si>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</si>
  <si>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</si>
  <si>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</si>
  <si>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</si>
  <si>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</si>
  <si>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</si>
  <si>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</si>
  <si>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</si>
  <si>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</si>
  <si>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</si>
  <si>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</si>
  <si>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</si>
  <si>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</si>
  <si>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</si>
  <si>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</si>
  <si>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</si>
  <si>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</si>
  <si>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</si>
  <si>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</si>
  <si>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</si>
  <si>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</si>
  <si>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</si>
  <si>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</si>
  <si>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</si>
  <si>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</si>
  <si>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</si>
  <si>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</si>
  <si>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</si>
  <si>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</si>
  <si>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</si>
  <si>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</si>
  <si>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</si>
  <si>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</si>
  <si>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</si>
  <si>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</si>
  <si>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</si>
  <si>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</si>
  <si>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</si>
  <si>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</si>
  <si>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</si>
  <si>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</si>
  <si>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</si>
  <si>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</si>
  <si>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</si>
  <si>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</si>
  <si>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</si>
  <si>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</si>
  <si>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</si>
  <si>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</si>
  <si>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</si>
  <si>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</si>
  <si>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</si>
  <si>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</si>
  <si>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</si>
  <si>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</si>
  <si>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</si>
  <si>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</si>
  <si>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</si>
  <si>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</si>
  <si>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</si>
  <si>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</si>
  <si>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</si>
  <si>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</si>
  <si>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</si>
  <si>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</si>
  <si>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</si>
  <si>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</si>
  <si>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</si>
  <si>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</si>
  <si>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</si>
  <si>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</si>
  <si>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</si>
  <si>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</si>
  <si>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</si>
  <si>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</si>
  <si>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</si>
  <si>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</si>
  <si>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</si>
  <si>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</si>
  <si>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</si>
  <si>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</si>
  <si>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</si>
  <si>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</si>
  <si>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</si>
  <si>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</si>
  <si>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</si>
  <si>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</si>
  <si>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</si>
  <si>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</si>
  <si>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</si>
  <si>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</si>
  <si>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</si>
  <si>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</si>
  <si>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</si>
  <si>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</si>
  <si>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</si>
  <si>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</si>
  <si>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</si>
  <si>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</si>
  <si>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</si>
  <si>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</si>
  <si>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</si>
  <si>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</si>
  <si>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</si>
  <si>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</si>
  <si>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</si>
  <si>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</si>
  <si>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</si>
  <si>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</si>
  <si>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</si>
  <si>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</si>
  <si>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</si>
  <si>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</si>
  <si>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</si>
  <si>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</si>
  <si>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</si>
  <si>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</si>
  <si>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</si>
  <si>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</si>
  <si>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</si>
  <si>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</si>
  <si>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</si>
  <si>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</si>
  <si>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</si>
  <si>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</si>
  <si>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</si>
  <si>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</si>
  <si>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</si>
  <si>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</si>
  <si>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</si>
  <si>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</si>
  <si>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</si>
  <si>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</si>
  <si>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</si>
  <si>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</si>
  <si>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</si>
  <si>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</si>
  <si>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</si>
  <si>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</si>
  <si>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</si>
  <si>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</si>
  <si>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</si>
  <si>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</si>
  <si>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</si>
  <si>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</si>
  <si>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</si>
  <si>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</si>
  <si>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</si>
  <si>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</si>
  <si>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</si>
  <si>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</si>
  <si>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</si>
  <si>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</si>
  <si>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</si>
  <si>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</si>
  <si>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</si>
  <si>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</si>
  <si>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</si>
  <si>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</si>
  <si>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</si>
  <si>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</si>
  <si>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</si>
  <si>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</si>
  <si>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</si>
  <si>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</si>
  <si>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</si>
  <si>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</si>
  <si>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</si>
  <si>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</si>
  <si>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</si>
  <si>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</si>
  <si>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</si>
  <si>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</si>
  <si>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</si>
  <si>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</si>
  <si>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</si>
  <si>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</si>
  <si>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</si>
  <si>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</si>
  <si>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</si>
  <si>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</si>
  <si>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</si>
  <si>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</si>
  <si>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</si>
  <si>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</si>
  <si>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</si>
  <si>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</si>
  <si>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</si>
  <si>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</si>
  <si>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</si>
  <si>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</si>
  <si>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</si>
  <si>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</si>
  <si>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</si>
  <si>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</si>
  <si>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</si>
  <si>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</si>
  <si>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</si>
  <si>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</si>
  <si>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</si>
  <si>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</si>
  <si>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</si>
  <si>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</si>
  <si>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</si>
  <si>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</si>
  <si>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</si>
  <si>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</si>
  <si>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</si>
  <si>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</si>
  <si>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</si>
  <si>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</si>
  <si>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</si>
  <si>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</si>
  <si>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</si>
  <si>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</si>
  <si>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</si>
  <si>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</si>
  <si>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</si>
  <si>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</si>
  <si>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</si>
  <si>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</si>
  <si>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</si>
  <si>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</si>
  <si>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</si>
  <si>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</si>
  <si>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</si>
  <si>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</si>
  <si>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</si>
  <si>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</si>
  <si>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</si>
  <si>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</si>
  <si>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</si>
  <si>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</si>
  <si>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</si>
  <si>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</si>
  <si>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</si>
  <si>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</si>
  <si>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</si>
  <si>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</si>
  <si>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</si>
  <si>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</si>
  <si>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</si>
  <si>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</si>
  <si>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</si>
  <si>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</si>
  <si>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</si>
  <si>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</si>
  <si>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</si>
  <si>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</si>
  <si>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</si>
  <si>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</si>
  <si>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</si>
  <si>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</si>
  <si>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</si>
  <si>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</si>
  <si>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</si>
  <si>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</si>
  <si>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</si>
  <si>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</si>
  <si>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</si>
  <si>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</si>
  <si>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</si>
  <si>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</si>
  <si>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</si>
  <si>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</si>
  <si>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</si>
  <si>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</si>
  <si>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</si>
  <si>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</si>
  <si>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</si>
  <si>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</si>
  <si>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</si>
  <si>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</si>
  <si>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</si>
  <si>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</si>
  <si>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</si>
  <si>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</si>
  <si>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</si>
  <si>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</si>
  <si>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</si>
  <si>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</si>
  <si>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</si>
  <si>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</si>
  <si>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</si>
  <si>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</si>
  <si>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</si>
  <si>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</si>
  <si>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</si>
  <si>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</si>
  <si>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</si>
  <si>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</si>
  <si>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</si>
  <si>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</si>
  <si>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</si>
  <si>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</si>
  <si>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</si>
  <si>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</si>
  <si>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</si>
  <si>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</si>
  <si>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</si>
  <si>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</si>
  <si>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</si>
  <si>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</si>
  <si>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</si>
  <si>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</si>
  <si>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</si>
  <si>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</si>
  <si>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</si>
  <si>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</si>
  <si>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</si>
  <si>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</si>
  <si>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</si>
  <si>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</si>
  <si>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</si>
  <si>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</si>
  <si>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</si>
  <si>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</si>
  <si>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</si>
  <si>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</si>
  <si>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</si>
  <si>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</si>
  <si>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</si>
  <si>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</si>
  <si>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</si>
  <si>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</si>
  <si>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</si>
  <si>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</si>
  <si>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</si>
  <si>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</si>
  <si>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</si>
  <si>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</si>
  <si>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</si>
  <si>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</si>
  <si>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</si>
  <si>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</si>
  <si>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</si>
  <si>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</si>
  <si>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</si>
  <si>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</si>
  <si>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</si>
  <si>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</si>
  <si>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</si>
  <si>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</si>
  <si>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</si>
  <si>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</si>
  <si>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</si>
  <si>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</si>
  <si>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</si>
  <si>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</si>
  <si>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</si>
  <si>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</si>
  <si>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</si>
  <si>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</si>
  <si>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</si>
  <si>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</si>
  <si>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</si>
  <si>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</si>
  <si>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</si>
  <si>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</si>
  <si>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</si>
  <si>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</si>
  <si>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</si>
  <si>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</si>
  <si>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</si>
  <si>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</si>
  <si>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</si>
  <si>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</si>
  <si>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</si>
  <si>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</si>
  <si>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</si>
  <si>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</si>
  <si>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</si>
  <si>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</si>
  <si>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</si>
  <si>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</si>
  <si>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</si>
  <si>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</si>
  <si>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</si>
  <si>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</si>
  <si>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</si>
  <si>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</si>
  <si>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</si>
  <si>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</si>
  <si>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</si>
  <si>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</si>
  <si>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</si>
  <si>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</si>
  <si>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</si>
  <si>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</si>
  <si>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</si>
  <si>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</si>
  <si>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</si>
  <si>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</si>
  <si>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</si>
  <si>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</si>
  <si>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</si>
  <si>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</si>
  <si>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</si>
  <si>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</si>
  <si>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</si>
  <si>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</si>
  <si>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</si>
  <si>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</si>
  <si>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</si>
  <si>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</si>
  <si>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</si>
  <si>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</si>
  <si>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</si>
  <si>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</si>
  <si>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</si>
  <si>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</si>
  <si>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</si>
  <si>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</si>
  <si>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</si>
  <si>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</si>
  <si>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</si>
  <si>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</si>
  <si>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</si>
  <si>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</si>
  <si>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</si>
  <si>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</si>
  <si>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</si>
  <si>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</si>
  <si>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</si>
  <si>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</si>
  <si>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</si>
  <si>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</si>
  <si>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</si>
  <si>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</si>
  <si>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</si>
  <si>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</si>
  <si>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</si>
  <si>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</si>
  <si>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</si>
  <si>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</si>
  <si>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</si>
  <si>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</si>
  <si>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</si>
  <si>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</si>
  <si>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</si>
  <si>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</si>
  <si>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</si>
  <si>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</si>
  <si>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</si>
  <si>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</si>
  <si>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</si>
  <si>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</si>
  <si>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</si>
  <si>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</si>
  <si>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</si>
  <si>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</si>
  <si>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</si>
  <si>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</si>
  <si>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</si>
  <si>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</si>
  <si>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</si>
  <si>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</si>
  <si>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</si>
  <si>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</si>
  <si>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</si>
  <si>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</si>
  <si>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</si>
  <si>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</si>
  <si>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</si>
  <si>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</si>
  <si>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</si>
  <si>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</si>
  <si>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</si>
  <si>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</si>
  <si>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</si>
  <si>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</si>
  <si>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</si>
  <si>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</si>
  <si>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</si>
  <si>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</si>
  <si>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</si>
  <si>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</si>
  <si>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</si>
  <si>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</si>
  <si>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</si>
  <si>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</si>
  <si>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</si>
  <si>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</si>
  <si>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</si>
  <si>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</si>
  <si>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</si>
  <si>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</si>
  <si>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</si>
  <si>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</si>
  <si>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</si>
  <si>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</si>
  <si>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</si>
  <si>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</si>
  <si>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</si>
  <si>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</si>
  <si>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</si>
  <si>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</si>
  <si>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</si>
  <si>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</si>
  <si>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</si>
  <si>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</si>
  <si>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</si>
  <si>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</si>
  <si>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</si>
  <si>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</si>
  <si>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</si>
  <si>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</si>
  <si>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</si>
  <si>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</si>
  <si>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</si>
  <si>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</si>
  <si>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</si>
  <si>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</si>
  <si>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</si>
  <si>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</si>
  <si>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</si>
  <si>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</si>
  <si>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</si>
  <si>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</si>
  <si>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</si>
  <si>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</si>
  <si>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</si>
  <si>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</si>
  <si>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</si>
  <si>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</si>
  <si>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</si>
  <si>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</si>
  <si>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</si>
  <si>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</si>
  <si>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</si>
  <si>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</si>
  <si>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</si>
  <si>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</si>
  <si>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</si>
  <si>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</si>
  <si>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</si>
  <si>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</si>
  <si>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</si>
  <si>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</si>
  <si>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</si>
  <si>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</si>
  <si>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</si>
  <si>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</si>
  <si>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</si>
  <si>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</si>
  <si>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</si>
  <si>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</si>
  <si>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</si>
  <si>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</si>
  <si>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</si>
  <si>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</si>
  <si>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</si>
  <si>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</si>
  <si>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</si>
  <si>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</si>
  <si>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</si>
  <si>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</si>
  <si>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</si>
  <si>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</si>
  <si>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</si>
  <si>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</si>
  <si>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</si>
  <si>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</si>
  <si>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</si>
  <si>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</si>
  <si>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</si>
  <si>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</si>
  <si>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</si>
  <si>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</si>
  <si>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</si>
  <si>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</si>
  <si>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</si>
  <si>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</si>
  <si>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</si>
  <si>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</si>
  <si>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</si>
  <si>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</si>
  <si>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</si>
  <si>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</si>
  <si>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</si>
  <si>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</si>
  <si>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</si>
  <si>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</si>
  <si>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</si>
  <si>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</si>
  <si>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</si>
  <si>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</si>
  <si>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</si>
  <si>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</si>
  <si>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</si>
  <si>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</si>
  <si>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</si>
  <si>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</si>
  <si>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</si>
  <si>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</si>
  <si>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</si>
  <si>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</si>
  <si>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</si>
  <si>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</si>
  <si>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</si>
  <si>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</si>
  <si>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</si>
  <si>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</si>
  <si>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</si>
  <si>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</si>
  <si>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</si>
  <si>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</si>
  <si>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</si>
  <si>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</si>
  <si>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</si>
  <si>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</si>
  <si>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</si>
  <si>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</si>
  <si>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</si>
  <si>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</si>
  <si>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</si>
  <si>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</si>
  <si>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</si>
  <si>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</si>
  <si>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</si>
  <si>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</si>
  <si>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</si>
  <si>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</si>
  <si>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</si>
  <si>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</si>
  <si>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</si>
  <si>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</si>
  <si>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</si>
  <si>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</si>
  <si>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</si>
  <si>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</si>
  <si>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</si>
  <si>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</si>
  <si>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</si>
  <si>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</si>
  <si>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</si>
  <si>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</si>
  <si>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</si>
  <si>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</si>
  <si>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</si>
  <si>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</si>
  <si>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</si>
  <si>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</si>
  <si>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</si>
  <si>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</si>
  <si>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</si>
  <si>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</si>
  <si>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</si>
  <si>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</si>
  <si>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</si>
  <si>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</si>
  <si>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</si>
  <si>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</si>
  <si>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</si>
  <si>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</si>
  <si>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</si>
  <si>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</si>
  <si>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</si>
  <si>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</si>
  <si>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</si>
  <si>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</si>
  <si>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</si>
  <si>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</si>
  <si>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</si>
  <si>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</si>
  <si>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</si>
  <si>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</si>
  <si>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</si>
  <si>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</si>
  <si>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</si>
  <si>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</si>
  <si>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</si>
  <si>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</si>
  <si>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</si>
  <si>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</si>
  <si>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</si>
  <si>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</si>
  <si>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</si>
  <si>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</si>
  <si>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</si>
  <si>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</si>
  <si>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</si>
  <si>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</si>
  <si>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</si>
  <si>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</si>
  <si>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</si>
  <si>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</si>
  <si>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</si>
  <si>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</si>
  <si>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</si>
  <si>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</si>
  <si>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</si>
  <si>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</si>
  <si>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</si>
  <si>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</si>
  <si>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</si>
  <si>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</si>
  <si>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</si>
  <si>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</si>
  <si>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</si>
  <si>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</si>
  <si>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</si>
  <si>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</si>
  <si>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</si>
  <si>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</si>
  <si>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</si>
  <si>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</si>
  <si>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</si>
  <si>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</si>
  <si>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</si>
  <si>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</si>
  <si>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</si>
  <si>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</si>
  <si>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</si>
  <si>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</si>
  <si>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</si>
  <si>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</si>
  <si>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</si>
  <si>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</si>
  <si>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</si>
  <si>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</si>
  <si>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</si>
  <si>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</si>
  <si>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</si>
  <si>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</si>
  <si>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</si>
  <si>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</si>
  <si>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</si>
  <si>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</si>
  <si>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</si>
  <si>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</si>
  <si>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</si>
  <si>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</si>
  <si>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</si>
  <si>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</si>
  <si>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</si>
  <si>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</si>
  <si>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</si>
  <si>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</si>
  <si>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</si>
  <si>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</si>
  <si>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</si>
  <si>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</si>
  <si>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</si>
  <si>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</si>
  <si>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</si>
  <si>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</si>
  <si>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</si>
  <si>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</si>
  <si>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</si>
  <si>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</si>
  <si>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</si>
  <si>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</si>
  <si>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</si>
  <si>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</si>
  <si>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</si>
  <si>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</si>
  <si>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</si>
  <si>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</si>
  <si>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</si>
  <si>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</si>
  <si>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</si>
  <si>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</si>
  <si>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</si>
  <si>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</si>
  <si>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</si>
  <si>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</si>
  <si>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</si>
  <si>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</si>
  <si>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</si>
  <si>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</si>
  <si>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</si>
  <si>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</si>
  <si>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</si>
  <si>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</si>
  <si>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</si>
  <si>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</si>
  <si>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</si>
  <si>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</si>
  <si>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</si>
  <si>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</si>
  <si>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</si>
  <si>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</si>
  <si>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</si>
  <si>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</si>
  <si>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</si>
  <si>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</si>
  <si>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</si>
  <si>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</si>
  <si>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</si>
  <si>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</si>
  <si>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</si>
  <si>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</si>
  <si>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</si>
  <si>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</si>
  <si>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</si>
  <si>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</si>
  <si>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</si>
  <si>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</si>
  <si>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</si>
  <si>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</si>
  <si>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</si>
  <si>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</si>
  <si>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</si>
  <si>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</si>
  <si>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</si>
  <si>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</si>
  <si>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</si>
  <si>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</si>
  <si>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</si>
  <si>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</si>
  <si>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</si>
  <si>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</si>
  <si>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</si>
  <si>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</si>
  <si>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</si>
  <si>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</si>
  <si>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</si>
  <si>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</si>
  <si>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</si>
  <si>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</si>
  <si>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</si>
  <si>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</si>
  <si>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</si>
  <si>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</si>
  <si>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</si>
  <si>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</si>
  <si>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</si>
  <si>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</si>
  <si>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</si>
  <si>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</si>
  <si>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</si>
  <si>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</si>
  <si>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</si>
  <si>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</si>
  <si>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</si>
  <si>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</si>
  <si>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</si>
  <si>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</si>
  <si>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</si>
  <si>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</si>
  <si>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</si>
  <si>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</si>
  <si>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</si>
  <si>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</si>
  <si>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</si>
  <si>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</si>
  <si>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</si>
  <si>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</si>
  <si>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</si>
  <si>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</si>
  <si>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</si>
  <si>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</si>
  <si>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</si>
  <si>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</si>
  <si>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</si>
  <si>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</si>
  <si>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</si>
  <si>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</si>
  <si>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</si>
  <si>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</si>
  <si>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</si>
  <si>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</si>
  <si>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</si>
  <si>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</si>
  <si>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</si>
  <si>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</si>
  <si>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</si>
  <si>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</si>
  <si>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</si>
  <si>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</si>
  <si>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</si>
  <si>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</si>
  <si>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</si>
  <si>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</si>
  <si>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</si>
  <si>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</si>
  <si>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</si>
  <si>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</si>
  <si>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</si>
  <si>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</si>
  <si>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</si>
  <si>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</si>
  <si>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</si>
  <si>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</si>
  <si>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</si>
  <si>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</si>
  <si>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</si>
  <si>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</si>
  <si>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</si>
  <si>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</si>
  <si>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</si>
  <si>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</si>
  <si>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</si>
  <si>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</si>
  <si>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</si>
  <si>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</si>
  <si>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</si>
  <si>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</si>
  <si>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</si>
  <si>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</si>
  <si>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</si>
  <si>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</si>
  <si>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</si>
  <si>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</si>
  <si>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</si>
  <si>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</si>
  <si>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</si>
  <si>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</si>
  <si>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</si>
  <si>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</si>
  <si>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</si>
  <si>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</si>
  <si>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</si>
  <si>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</si>
  <si>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</si>
  <si>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</si>
  <si>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</si>
  <si>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</si>
  <si>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</si>
  <si>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</si>
  <si>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</si>
  <si>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</si>
  <si>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</si>
  <si>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</si>
  <si>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</si>
  <si>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</si>
  <si>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</si>
  <si>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</si>
  <si>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</si>
  <si>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</si>
  <si>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</si>
  <si>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</si>
  <si>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</si>
  <si>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</si>
  <si>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</si>
  <si>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</si>
  <si>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</si>
  <si>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</si>
  <si>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</si>
  <si>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</si>
  <si>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</si>
  <si>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</si>
  <si>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</si>
  <si>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</si>
  <si>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</si>
  <si>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</si>
  <si>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</si>
  <si>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</si>
  <si>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</si>
  <si>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</si>
  <si>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</si>
  <si>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</si>
  <si>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</si>
  <si>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</si>
  <si>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</si>
  <si>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</si>
  <si>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</si>
  <si>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</si>
  <si>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</si>
  <si>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</si>
  <si>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</si>
  <si>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</si>
  <si>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</si>
  <si>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</si>
  <si>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</si>
  <si>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</si>
  <si>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</si>
  <si>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</si>
  <si>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</si>
  <si>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</si>
  <si>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</si>
  <si>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</si>
  <si>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</si>
  <si>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</si>
  <si>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</si>
  <si>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</si>
  <si>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</si>
  <si>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</si>
  <si>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</si>
  <si>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</si>
  <si>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</si>
  <si>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</si>
  <si>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</si>
  <si>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</si>
  <si>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</si>
  <si>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</si>
  <si>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</si>
  <si>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</si>
  <si>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</si>
  <si>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</si>
  <si>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</si>
  <si>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</si>
  <si>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</si>
  <si>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</si>
  <si>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</si>
  <si>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</si>
  <si>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</si>
  <si>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</si>
  <si>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</si>
  <si>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</si>
  <si>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</si>
  <si>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</si>
  <si>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</si>
  <si>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</si>
  <si>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</si>
  <si>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</si>
  <si>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</si>
  <si>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</si>
  <si>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</si>
  <si>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</si>
  <si>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</si>
  <si>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</si>
  <si>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</si>
  <si>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</si>
  <si>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</si>
  <si>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</si>
  <si>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</si>
  <si>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</si>
  <si>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</si>
  <si>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</si>
  <si>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</si>
  <si>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</si>
  <si>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</si>
  <si>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</si>
  <si>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</si>
  <si>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</si>
  <si>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</si>
  <si>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</si>
  <si>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</si>
  <si>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</si>
  <si>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</si>
  <si>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</si>
  <si>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</si>
  <si>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</si>
  <si>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</si>
  <si>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</si>
  <si>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</si>
  <si>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</si>
  <si>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</si>
  <si>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</si>
  <si>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</si>
  <si>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</si>
  <si>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</si>
  <si>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</si>
  <si>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</si>
  <si>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</si>
  <si>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</si>
  <si>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</si>
  <si>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</si>
  <si>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</si>
  <si>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</si>
  <si>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</si>
  <si>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</si>
  <si>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</si>
  <si>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</si>
  <si>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</si>
  <si>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</si>
  <si>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</si>
  <si>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</si>
  <si>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</si>
  <si>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</si>
  <si>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</si>
  <si>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</si>
  <si>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</si>
  <si>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</si>
  <si>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</si>
  <si>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</si>
  <si>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</si>
  <si>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</si>
  <si>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</si>
  <si>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</si>
  <si>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</si>
  <si>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</si>
  <si>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</si>
  <si>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</si>
  <si>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</si>
  <si>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</si>
  <si>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</si>
  <si>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</si>
  <si>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</si>
  <si>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</si>
  <si>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</si>
  <si>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</si>
  <si>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</si>
  <si>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</si>
  <si>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</si>
  <si>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</si>
  <si>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</si>
  <si>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</si>
  <si>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</si>
  <si>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</si>
  <si>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</si>
  <si>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</si>
  <si>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</si>
  <si>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</si>
  <si>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</si>
  <si>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</si>
  <si>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</si>
  <si>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</si>
  <si>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</si>
  <si>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</si>
  <si>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</si>
  <si>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</si>
  <si>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</si>
  <si>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</si>
  <si>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</si>
  <si>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</si>
  <si>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</si>
  <si>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</si>
  <si>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</si>
  <si>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</si>
  <si>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</si>
  <si>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</si>
  <si>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</si>
  <si>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</si>
  <si>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</si>
  <si>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</si>
  <si>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</si>
  <si>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</si>
  <si>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</si>
  <si>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</si>
  <si>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</si>
  <si>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</si>
  <si>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</si>
  <si>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</si>
  <si>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</si>
  <si>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</si>
  <si>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</si>
  <si>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</si>
  <si>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</si>
  <si>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</si>
  <si>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</si>
  <si>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</si>
  <si>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</si>
  <si>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</si>
  <si>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</si>
  <si>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</si>
  <si>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</si>
  <si>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</si>
  <si>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</si>
  <si>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</si>
  <si>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</si>
  <si>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</si>
  <si>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</si>
  <si>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</si>
  <si>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</si>
  <si>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</si>
  <si>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</si>
  <si>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</si>
  <si>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</si>
  <si>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</si>
  <si>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</si>
  <si>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</si>
  <si>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</si>
  <si>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</si>
  <si>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</si>
  <si>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</si>
  <si>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</si>
  <si>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</si>
  <si>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</si>
  <si>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</si>
  <si>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</si>
  <si>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</si>
  <si>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</si>
  <si>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</si>
  <si>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</si>
  <si>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</si>
  <si>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</si>
  <si>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</si>
  <si>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</si>
  <si>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</si>
  <si>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</si>
  <si>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</si>
  <si>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</si>
  <si>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</si>
  <si>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</si>
  <si>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</si>
  <si>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</si>
  <si>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</si>
  <si>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</si>
  <si>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</si>
  <si>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</si>
  <si>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</si>
  <si>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</si>
  <si>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</si>
  <si>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</si>
  <si>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</si>
  <si>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</si>
  <si>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</si>
  <si>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</si>
  <si>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</si>
  <si>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</si>
  <si>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</si>
  <si>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</si>
  <si>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</si>
  <si>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</si>
  <si>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</si>
  <si>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</si>
  <si>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</si>
  <si>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</si>
  <si>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</si>
  <si>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</si>
  <si>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</si>
  <si>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</si>
  <si>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</si>
  <si>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</si>
  <si>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</si>
  <si>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</si>
  <si>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</si>
  <si>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</si>
  <si>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</si>
  <si>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</si>
  <si>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</si>
  <si>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</si>
  <si>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</si>
  <si>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</si>
  <si>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</si>
  <si>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</si>
  <si>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</si>
  <si>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</si>
  <si>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</si>
  <si>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</si>
  <si>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</si>
  <si>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</si>
  <si>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</si>
  <si>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</si>
  <si>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</si>
  <si>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</si>
  <si>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</si>
  <si>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</si>
  <si>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</si>
  <si>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</si>
  <si>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</si>
  <si>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</si>
  <si>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</si>
  <si>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</si>
  <si>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</si>
  <si>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</si>
  <si>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</si>
  <si>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</si>
  <si>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</si>
  <si>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</si>
  <si>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</si>
  <si>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</si>
  <si>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</si>
  <si>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</si>
  <si>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</si>
  <si>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</si>
  <si>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</si>
  <si>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</si>
  <si>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</si>
  <si>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</si>
  <si>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</si>
  <si>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</si>
  <si>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</si>
  <si>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</si>
  <si>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</si>
  <si>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</si>
  <si>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</si>
  <si>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</si>
  <si>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</si>
  <si>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</si>
  <si>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</si>
  <si>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</si>
  <si>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</si>
  <si>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</si>
  <si>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</si>
  <si>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</si>
  <si>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</si>
  <si>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</si>
  <si>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</si>
  <si>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</si>
  <si>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</si>
  <si>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</si>
  <si>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</si>
  <si>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</si>
  <si>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</si>
  <si>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</si>
  <si>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</si>
  <si>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</si>
  <si>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</si>
  <si>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</si>
  <si>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</si>
  <si>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</si>
  <si>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</si>
  <si>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</si>
  <si>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</si>
  <si>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</si>
  <si>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</si>
  <si>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</si>
  <si>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</si>
  <si>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</si>
  <si>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</si>
  <si>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</si>
  <si>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</si>
  <si>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</si>
  <si>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</si>
  <si>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</si>
  <si>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</si>
  <si>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</si>
  <si>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</si>
  <si>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</si>
  <si>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</si>
  <si>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</si>
  <si>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</si>
  <si>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</si>
  <si>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</si>
  <si>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</si>
  <si>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</si>
  <si>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</si>
  <si>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</si>
  <si>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</si>
  <si>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</si>
  <si>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</si>
  <si>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</si>
  <si>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</si>
  <si>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</si>
  <si>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</si>
  <si>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</si>
  <si>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</si>
  <si>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</si>
  <si>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</si>
  <si>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</si>
  <si>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</si>
  <si>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</si>
  <si>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</si>
  <si>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</si>
  <si>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</si>
  <si>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</si>
  <si>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</si>
  <si>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</si>
  <si>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</si>
  <si>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</si>
  <si>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</si>
  <si>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</si>
  <si>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</si>
  <si>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</si>
  <si>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</si>
  <si>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</si>
  <si>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</si>
  <si>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</si>
  <si>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</si>
  <si>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</si>
  <si>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</si>
  <si>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</si>
  <si>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</si>
  <si>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</si>
  <si>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</si>
  <si>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</si>
  <si>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</si>
  <si>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</si>
  <si>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</si>
  <si>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</si>
  <si>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</si>
  <si>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</si>
  <si>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</si>
  <si>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</si>
  <si>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</si>
  <si>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</si>
  <si>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</si>
  <si>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</si>
  <si>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</si>
  <si>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</si>
  <si>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</si>
  <si>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</si>
  <si>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</si>
  <si>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</si>
  <si>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</si>
  <si>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</si>
  <si>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</si>
  <si>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</si>
  <si>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</si>
  <si>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</si>
  <si>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</si>
  <si>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</si>
  <si>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</si>
  <si>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</si>
  <si>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</si>
  <si>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</si>
  <si>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</si>
  <si>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</si>
  <si>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</si>
  <si>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</si>
  <si>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</si>
  <si>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</si>
  <si>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</si>
  <si>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</si>
  <si>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</si>
  <si>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</si>
  <si>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</si>
  <si>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</si>
  <si>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</si>
  <si>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</si>
  <si>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</si>
  <si>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</si>
  <si>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</si>
  <si>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</si>
  <si>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</si>
  <si>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</si>
  <si>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</si>
  <si>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</si>
  <si>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</si>
  <si>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</si>
  <si>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</si>
  <si>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</si>
  <si>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</si>
  <si>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</si>
  <si>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</si>
  <si>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</si>
  <si>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</si>
  <si>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</si>
  <si>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</si>
  <si>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</si>
  <si>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</si>
  <si>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</si>
  <si>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</si>
  <si>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</si>
  <si>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</si>
  <si>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</si>
  <si>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</si>
  <si>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</si>
  <si>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</si>
  <si>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</si>
  <si>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</si>
  <si>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</si>
  <si>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</si>
  <si>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</si>
  <si>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</si>
  <si>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</si>
  <si>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</si>
  <si>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</si>
  <si>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</si>
  <si>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</si>
  <si>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</si>
  <si>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</si>
  <si>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</si>
  <si>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</si>
  <si>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</si>
  <si>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</si>
  <si>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</si>
  <si>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</si>
  <si>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</si>
  <si>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</si>
  <si>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</si>
  <si>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</si>
  <si>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</si>
  <si>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</si>
  <si>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</si>
  <si>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</si>
  <si>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</si>
  <si>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</si>
  <si>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</si>
  <si>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</si>
  <si>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</si>
  <si>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</si>
  <si>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</si>
  <si>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</si>
  <si>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</si>
  <si>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</si>
  <si>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</si>
  <si>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</si>
  <si>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</si>
  <si>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</si>
  <si>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</si>
  <si>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</si>
  <si>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</si>
  <si>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</si>
  <si>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</si>
  <si>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</si>
  <si>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</si>
  <si>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</si>
  <si>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</si>
  <si>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</si>
  <si>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</si>
  <si>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</si>
  <si>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</si>
  <si>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</si>
  <si>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</si>
  <si>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</si>
  <si>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</si>
  <si>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</si>
  <si>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</si>
  <si>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</si>
  <si>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</si>
  <si>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</si>
  <si>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</si>
  <si>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</si>
  <si>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</si>
  <si>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</si>
  <si>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</si>
  <si>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</si>
  <si>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</si>
  <si>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</si>
  <si>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</si>
  <si>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</si>
  <si>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</si>
  <si>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</si>
  <si>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</si>
  <si>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</si>
  <si>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</si>
  <si>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</si>
  <si>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</si>
  <si>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</si>
  <si>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</si>
  <si>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</si>
  <si>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</si>
  <si>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</si>
  <si>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</si>
  <si>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</si>
  <si>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</si>
  <si>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</si>
  <si>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</si>
  <si>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</si>
  <si>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</si>
  <si>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</si>
  <si>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</si>
  <si>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</si>
  <si>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</si>
  <si>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</si>
  <si>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</si>
  <si>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</si>
  <si>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</si>
  <si>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</si>
  <si>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</si>
  <si>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</si>
  <si>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</si>
  <si>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</si>
  <si>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</si>
  <si>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</si>
  <si>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</si>
  <si>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</si>
  <si>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</si>
  <si>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</si>
  <si>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</si>
  <si>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</si>
  <si>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</si>
  <si>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</si>
  <si>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</si>
  <si>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</si>
  <si>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</si>
  <si>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</si>
  <si>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</si>
  <si>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</si>
  <si>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</si>
  <si>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</si>
  <si>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</si>
  <si>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</si>
  <si>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</si>
  <si>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</si>
  <si>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</si>
  <si>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</si>
  <si>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</si>
  <si>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</si>
  <si>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</si>
  <si>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</si>
  <si>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</si>
  <si>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</si>
  <si>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</si>
  <si>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</si>
  <si>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</si>
  <si>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</si>
  <si>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</si>
  <si>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</si>
  <si>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</si>
  <si>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</si>
  <si>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</si>
  <si>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</si>
  <si>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</si>
  <si>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</si>
  <si>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</si>
  <si>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</si>
  <si>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</si>
  <si>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</si>
  <si>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</si>
  <si>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</si>
  <si>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</si>
  <si>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</si>
  <si>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</si>
  <si>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</si>
  <si>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</si>
  <si>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</si>
  <si>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</si>
  <si>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</si>
  <si>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</si>
  <si>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</si>
  <si>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</si>
  <si>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</si>
  <si>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</si>
  <si>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</si>
  <si>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</si>
  <si>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</si>
  <si>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</si>
  <si>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</si>
  <si>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</si>
  <si>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</si>
  <si>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</si>
  <si>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</si>
  <si>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</si>
  <si>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</si>
  <si>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</si>
  <si>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</si>
  <si>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</si>
  <si>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</si>
  <si>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</si>
  <si>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</si>
  <si>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</si>
  <si>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</si>
  <si>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</si>
  <si>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</si>
  <si>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</si>
  <si>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</si>
  <si>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</si>
  <si>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</si>
  <si>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</si>
  <si>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</si>
  <si>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</si>
  <si>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</si>
  <si>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</si>
  <si>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</si>
  <si>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</si>
  <si>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</si>
  <si>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</si>
  <si>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</si>
  <si>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</si>
  <si>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</si>
  <si>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</si>
  <si>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</si>
  <si>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</si>
  <si>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</si>
  <si>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</si>
  <si>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</si>
  <si>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</si>
  <si>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</si>
  <si>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</si>
  <si>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</si>
  <si>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</si>
  <si>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</si>
  <si>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</si>
  <si>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</si>
  <si>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</si>
  <si>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</si>
  <si>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</si>
  <si>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</si>
  <si>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</si>
  <si>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</si>
  <si>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</si>
  <si>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</si>
  <si>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</si>
  <si>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</si>
  <si>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</si>
  <si>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</si>
  <si>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</si>
  <si>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</si>
  <si>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</si>
  <si>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</si>
  <si>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</si>
  <si>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</si>
  <si>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</si>
  <si>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</si>
  <si>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</si>
  <si>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</si>
  <si>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</si>
  <si>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</si>
  <si>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</si>
  <si>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</si>
  <si>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</si>
  <si>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</si>
  <si>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</si>
  <si>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</si>
  <si>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</si>
  <si>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</si>
  <si>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</si>
  <si>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</si>
  <si>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</si>
  <si>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</si>
  <si>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</si>
  <si>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</si>
  <si>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</si>
  <si>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</si>
  <si>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</si>
  <si>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</si>
  <si>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</si>
  <si>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</si>
  <si>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</si>
  <si>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</si>
  <si>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</si>
  <si>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</si>
  <si>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</si>
  <si>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</si>
  <si>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</si>
  <si>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</si>
  <si>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</si>
  <si>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</si>
  <si>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</si>
  <si>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</si>
  <si>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</si>
  <si>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</si>
  <si>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</si>
  <si>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</si>
  <si>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</si>
  <si>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</si>
  <si>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</si>
  <si>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</si>
  <si>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</si>
  <si>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</si>
  <si>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</si>
  <si>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</si>
  <si>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</si>
  <si>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</si>
  <si>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</si>
  <si>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</si>
  <si>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</si>
  <si>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</si>
  <si>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</si>
  <si>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</si>
  <si>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</si>
  <si>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</si>
  <si>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</si>
  <si>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</si>
  <si>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</si>
  <si>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</si>
  <si>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</si>
  <si>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</si>
  <si>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</si>
  <si>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</si>
  <si>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</si>
  <si>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</si>
  <si>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</si>
  <si>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</si>
  <si>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</si>
  <si>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</si>
  <si>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</si>
  <si>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</si>
  <si>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</si>
  <si>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</si>
  <si>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</si>
  <si>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</si>
  <si>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</si>
  <si>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</si>
  <si>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</si>
  <si>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</si>
  <si>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</si>
  <si>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</si>
  <si>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</si>
  <si>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</si>
  <si>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</si>
  <si>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</si>
  <si>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</si>
  <si>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</si>
  <si>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</si>
  <si>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</si>
  <si>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</si>
  <si>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</si>
  <si>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</si>
  <si>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</si>
  <si>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</si>
  <si>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</si>
  <si>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</si>
  <si>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</si>
  <si>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</si>
  <si>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</si>
  <si>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</si>
  <si>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</si>
  <si>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</si>
  <si>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</si>
  <si>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</si>
  <si>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</si>
  <si>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</si>
  <si>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</si>
  <si>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</si>
  <si>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</si>
  <si>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</si>
  <si>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</si>
  <si>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</si>
  <si>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</si>
  <si>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</si>
  <si>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</si>
  <si>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</si>
  <si>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</si>
  <si>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</si>
  <si>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</si>
  <si>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</si>
  <si>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</si>
  <si>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</si>
  <si>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</si>
  <si>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</si>
  <si>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</si>
  <si>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</si>
  <si>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</si>
  <si>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</si>
  <si>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</si>
  <si>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</si>
  <si>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</si>
  <si>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</si>
  <si>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</si>
  <si>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</si>
  <si>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</si>
  <si>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</si>
  <si>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</si>
  <si>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</si>
  <si>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</si>
  <si>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</si>
  <si>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</si>
  <si>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</si>
  <si>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</si>
  <si>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</si>
  <si>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</si>
  <si>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</si>
  <si>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</si>
  <si>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</si>
  <si>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</si>
  <si>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</si>
  <si>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</si>
  <si>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</si>
  <si>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</si>
  <si>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</si>
  <si>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</si>
  <si>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</si>
  <si>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</si>
  <si>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</si>
  <si>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</si>
  <si>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</si>
  <si>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</si>
  <si>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</si>
  <si>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</si>
  <si>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</si>
  <si>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</si>
  <si>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</si>
  <si>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</si>
  <si>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</si>
  <si>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</si>
  <si>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</si>
  <si>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</si>
  <si>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</si>
  <si>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</si>
  <si>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</si>
  <si>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</si>
  <si>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</si>
  <si>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</si>
  <si>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</si>
  <si>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</si>
  <si>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</si>
  <si>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</si>
  <si>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</si>
  <si>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</si>
  <si>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</si>
  <si>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</si>
  <si>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</si>
  <si>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</si>
  <si>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</si>
  <si>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</si>
  <si>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</si>
  <si>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</si>
  <si>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</si>
  <si>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</si>
  <si>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</si>
  <si>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</si>
  <si>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</si>
  <si>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</si>
  <si>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</si>
  <si>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</si>
  <si>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</si>
  <si>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</si>
  <si>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</si>
  <si>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</si>
  <si>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</si>
  <si>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</si>
  <si>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</si>
  <si>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</si>
  <si>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</si>
  <si>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</si>
  <si>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</si>
  <si>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</si>
  <si>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</si>
  <si>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</si>
  <si>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</si>
  <si>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</si>
  <si>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</si>
  <si>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</si>
  <si>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</si>
  <si>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</si>
  <si>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</si>
  <si>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</si>
  <si>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</si>
  <si>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</si>
  <si>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</si>
  <si>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</si>
  <si>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</si>
  <si>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</si>
  <si>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</si>
  <si>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</si>
  <si>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</si>
  <si>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</si>
  <si>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</si>
  <si>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</si>
  <si>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</si>
  <si>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</si>
  <si>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</si>
  <si>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</si>
  <si>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</si>
  <si>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</si>
  <si>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</si>
  <si>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</si>
  <si>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</si>
  <si>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</si>
  <si>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</si>
  <si>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</si>
  <si>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</si>
  <si>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</si>
  <si>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</si>
  <si>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</si>
  <si>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</si>
  <si>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</si>
  <si>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</si>
  <si>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</si>
  <si>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</si>
  <si>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</si>
  <si>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</si>
  <si>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</si>
  <si>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</si>
  <si>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</si>
  <si>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</si>
  <si>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</si>
  <si>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</si>
  <si>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</si>
  <si>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</si>
  <si>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</si>
  <si>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</si>
  <si>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</si>
  <si>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</si>
  <si>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</si>
  <si>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</si>
  <si>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</si>
  <si>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</si>
  <si>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</si>
  <si>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</si>
  <si>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</si>
  <si>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</si>
  <si>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</si>
  <si>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</si>
  <si>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</si>
  <si>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</si>
  <si>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</si>
  <si>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</si>
  <si>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</si>
  <si>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</si>
  <si>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</si>
  <si>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</si>
  <si>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</si>
  <si>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</si>
  <si>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</si>
  <si>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</si>
  <si>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</si>
  <si>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</si>
  <si>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</si>
  <si>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</si>
  <si>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</si>
  <si>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</si>
  <si>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</si>
  <si>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</si>
  <si>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</si>
  <si>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</si>
  <si>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</si>
  <si>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</si>
  <si>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</si>
  <si>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</si>
  <si>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</si>
  <si>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</si>
  <si>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</si>
  <si>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</si>
  <si>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</si>
  <si>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</si>
  <si>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</si>
  <si>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</si>
  <si>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</si>
  <si>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</si>
  <si>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</si>
  <si>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</si>
  <si>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</si>
  <si>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</si>
  <si>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</si>
  <si>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</si>
  <si>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</si>
  <si>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</si>
  <si>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</si>
  <si>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</si>
  <si>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</si>
  <si>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</si>
  <si>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</si>
  <si>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</si>
  <si>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</si>
  <si>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</si>
  <si>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</si>
  <si>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</si>
  <si>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</si>
  <si>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</si>
  <si>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</si>
  <si>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</si>
  <si>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</si>
  <si>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</si>
  <si>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</si>
  <si>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</si>
  <si>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</si>
  <si>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</si>
  <si>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</si>
  <si>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</si>
  <si>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</si>
  <si>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</si>
  <si>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</si>
  <si>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</si>
  <si>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</si>
  <si>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</si>
  <si>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</si>
  <si>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</si>
  <si>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</si>
  <si>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</si>
  <si>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</si>
  <si>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</si>
  <si>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</si>
  <si>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</si>
  <si>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</si>
  <si>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</si>
  <si>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</si>
  <si>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</si>
  <si>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</si>
  <si>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</si>
  <si>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</si>
  <si>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</si>
  <si>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</si>
  <si>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</si>
  <si>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</si>
  <si>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</si>
  <si>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</si>
  <si>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</si>
  <si>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</si>
  <si>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</si>
  <si>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</si>
  <si>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</si>
  <si>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</si>
  <si>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</si>
  <si>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</si>
  <si>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</si>
  <si>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</si>
  <si>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</si>
  <si>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</si>
  <si>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</si>
  <si>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</si>
  <si>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</si>
  <si>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</si>
  <si>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</si>
  <si>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</si>
  <si>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</si>
  <si>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</si>
  <si>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</si>
  <si>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</si>
  <si>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</si>
  <si>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</si>
  <si>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</si>
  <si>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</si>
  <si>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</si>
  <si>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</si>
  <si>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</si>
  <si>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</si>
  <si>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</si>
  <si>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</si>
  <si>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</si>
  <si>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</si>
  <si>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</si>
  <si>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</si>
  <si>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</si>
  <si>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</si>
  <si>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</si>
  <si>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</si>
  <si>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</si>
  <si>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</si>
  <si>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</si>
  <si>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</si>
  <si>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</si>
  <si>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</si>
  <si>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</si>
  <si>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</si>
  <si>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</si>
  <si>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</si>
  <si>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</si>
  <si>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</si>
  <si>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</si>
  <si>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</si>
  <si>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</si>
  <si>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</si>
  <si>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</si>
  <si>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</si>
  <si>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</si>
  <si>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</si>
  <si>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</si>
  <si>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</si>
  <si>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</si>
  <si>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</si>
  <si>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</si>
  <si>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</si>
  <si>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</si>
  <si>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</si>
  <si>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</si>
  <si>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</si>
  <si>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</si>
  <si>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</si>
  <si>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</si>
  <si>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</si>
  <si>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</si>
  <si>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</si>
  <si>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</si>
  <si>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</si>
  <si>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</si>
  <si>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</si>
  <si>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</si>
  <si>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</si>
  <si>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</si>
  <si>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</si>
  <si>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</si>
  <si>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</si>
  <si>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</si>
  <si>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</si>
  <si>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</si>
  <si>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</si>
  <si>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</si>
  <si>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</si>
  <si>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</si>
  <si>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</si>
  <si>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</si>
  <si>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</si>
  <si>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</si>
  <si>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</si>
  <si>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</si>
  <si>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</si>
  <si>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</si>
  <si>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</si>
  <si>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</si>
  <si>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</si>
  <si>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</si>
  <si>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</si>
  <si>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</si>
  <si>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</si>
  <si>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</si>
  <si>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</si>
  <si>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</si>
  <si>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</si>
  <si>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</si>
  <si>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</si>
  <si>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</si>
  <si>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</si>
  <si>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</si>
  <si>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</si>
  <si>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</si>
  <si>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</si>
  <si>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</si>
  <si>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</si>
  <si>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</si>
  <si>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</si>
  <si>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</si>
  <si>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</si>
  <si>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</si>
  <si>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</si>
  <si>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</si>
  <si>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</si>
  <si>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</si>
  <si>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</si>
  <si>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</si>
  <si>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</si>
  <si>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</si>
  <si>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</si>
  <si>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</si>
  <si>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</si>
  <si>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</si>
  <si>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</si>
  <si>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</si>
  <si>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</si>
  <si>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</si>
  <si>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</si>
  <si>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</si>
  <si>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</si>
  <si>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</si>
  <si>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</si>
  <si>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</si>
  <si>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</si>
  <si>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</si>
  <si>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</si>
  <si>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</si>
  <si>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</si>
  <si>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</si>
  <si>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</si>
  <si>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</si>
  <si>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</si>
  <si>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</si>
  <si>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</si>
  <si>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</si>
  <si>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</si>
  <si>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</si>
  <si>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</si>
  <si>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</si>
  <si>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</si>
  <si>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</si>
  <si>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</si>
  <si>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</si>
  <si>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</si>
  <si>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</si>
  <si>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</si>
  <si>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</si>
  <si>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</si>
  <si>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</si>
  <si>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</si>
  <si>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</si>
  <si>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</si>
  <si>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</si>
  <si>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</si>
  <si>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</si>
  <si>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</si>
  <si>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</si>
  <si>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</si>
  <si>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</si>
  <si>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</si>
  <si>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</si>
  <si>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</si>
  <si>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</si>
  <si>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</si>
  <si>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</si>
  <si>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</si>
  <si>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</si>
  <si>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</si>
  <si>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</si>
  <si>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</si>
  <si>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</si>
  <si>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</si>
  <si>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</si>
  <si>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</si>
  <si>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</si>
  <si>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</si>
  <si>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</si>
  <si>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</si>
  <si>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</si>
  <si>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</si>
  <si>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</si>
  <si>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</si>
  <si>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</si>
  <si>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</si>
  <si>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</si>
  <si>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</si>
  <si>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</si>
  <si>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</si>
  <si>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</si>
  <si>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</si>
  <si>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</si>
  <si>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</si>
  <si>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</si>
  <si>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</si>
  <si>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</si>
  <si>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</si>
  <si>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</si>
  <si>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</si>
  <si>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</si>
  <si>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</si>
  <si>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</si>
  <si>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</si>
  <si>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</si>
  <si>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</si>
  <si>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</si>
  <si>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</si>
  <si>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</si>
  <si>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</si>
  <si>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</si>
  <si>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</si>
  <si>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</si>
  <si>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</si>
  <si>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</si>
  <si>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</si>
  <si>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</si>
  <si>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</si>
  <si>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</si>
  <si>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</si>
  <si>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</si>
  <si>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</si>
  <si>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</si>
  <si>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</si>
  <si>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</si>
  <si>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</si>
  <si>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</si>
  <si>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</si>
  <si>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</si>
  <si>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</si>
  <si>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</si>
  <si>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</si>
  <si>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</si>
  <si>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</si>
  <si>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</si>
  <si>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</si>
  <si>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</si>
  <si>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</si>
  <si>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</si>
  <si>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</si>
  <si>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</si>
  <si>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</si>
  <si>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</si>
  <si>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</si>
  <si>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</si>
  <si>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</si>
  <si>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</si>
  <si>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</si>
  <si>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</si>
  <si>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</si>
  <si>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</si>
  <si>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</si>
  <si>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</si>
  <si>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</si>
  <si>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</si>
  <si>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</si>
  <si>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</si>
  <si>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</si>
  <si>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</si>
  <si>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</si>
  <si>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</si>
  <si>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</si>
  <si>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</si>
  <si>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</si>
  <si>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</si>
  <si>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</si>
  <si>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</si>
  <si>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</si>
  <si>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</si>
  <si>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</si>
  <si>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</si>
  <si>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</si>
  <si>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</si>
  <si>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</si>
  <si>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</si>
  <si>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</si>
  <si>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</si>
  <si>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</si>
  <si>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</si>
  <si>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</si>
  <si>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</si>
  <si>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</si>
  <si>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</si>
  <si>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</si>
  <si>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</si>
  <si>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</si>
  <si>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</si>
  <si>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</si>
  <si>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</si>
  <si>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</si>
  <si>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</si>
  <si>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</si>
  <si>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</si>
  <si>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</si>
  <si>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</si>
  <si>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</si>
  <si>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</si>
  <si>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</si>
  <si>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</si>
  <si>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</si>
  <si>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</si>
  <si>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</si>
  <si>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</si>
  <si>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</si>
  <si>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</si>
  <si>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</si>
  <si>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</si>
  <si>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</si>
  <si>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</si>
  <si>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</si>
  <si>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</si>
  <si>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</si>
  <si>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</si>
  <si>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</si>
  <si>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</si>
  <si>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</si>
  <si>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</si>
  <si>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</si>
  <si>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</si>
  <si>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</si>
  <si>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</si>
  <si>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</si>
  <si>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</si>
  <si>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</si>
  <si>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</si>
  <si>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</si>
  <si>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</si>
  <si>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</si>
  <si>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</si>
  <si>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</si>
  <si>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</si>
  <si>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</si>
  <si>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</si>
  <si>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</si>
  <si>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</si>
  <si>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</si>
  <si>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</si>
  <si>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</si>
  <si>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</si>
  <si>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</si>
  <si>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</si>
  <si>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</si>
  <si>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</si>
  <si>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</si>
  <si>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</si>
  <si>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</si>
  <si>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</si>
  <si>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</si>
  <si>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</si>
  <si>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</si>
  <si>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</si>
  <si>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</si>
  <si>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</si>
  <si>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</si>
  <si>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</si>
  <si>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</si>
  <si>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</si>
  <si>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</si>
  <si>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</si>
  <si>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</si>
  <si>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</si>
  <si>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</si>
  <si>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</si>
  <si>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</si>
  <si>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</si>
  <si>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</si>
  <si>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</si>
  <si>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</si>
  <si>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</si>
  <si>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</si>
  <si>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</si>
  <si>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</si>
  <si>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</si>
  <si>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</si>
  <si>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</si>
  <si>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</si>
  <si>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</si>
  <si>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</si>
  <si>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</si>
  <si>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</si>
  <si>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</si>
  <si>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</si>
  <si>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</si>
  <si>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</si>
  <si>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</si>
  <si>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</si>
  <si>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</si>
  <si>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</si>
  <si>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</si>
  <si>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</si>
  <si>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</si>
  <si>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</si>
  <si>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</si>
  <si>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</si>
  <si>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</si>
  <si>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</si>
  <si>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</si>
  <si>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</si>
  <si>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</si>
  <si>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</si>
  <si>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</si>
  <si>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</si>
  <si>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</si>
  <si>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</si>
  <si>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</si>
  <si>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</si>
  <si>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</si>
  <si>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</si>
  <si>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</si>
  <si>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</si>
  <si>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</si>
  <si>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</si>
  <si>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</si>
  <si>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</si>
  <si>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</si>
  <si>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</si>
  <si>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</si>
  <si>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</si>
  <si>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</si>
  <si>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</si>
  <si>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</si>
  <si>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</si>
  <si>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</si>
  <si>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</si>
  <si>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</si>
  <si>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</si>
  <si>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</si>
  <si>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</si>
  <si>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</si>
  <si>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</si>
  <si>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</si>
  <si>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</si>
  <si>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</si>
  <si>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</si>
  <si>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</si>
  <si>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</si>
  <si>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</si>
  <si>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</si>
  <si>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</si>
  <si>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</si>
  <si>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</si>
  <si>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</si>
  <si>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</si>
  <si>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</si>
  <si>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</si>
  <si>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</si>
  <si>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</si>
  <si>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</si>
  <si>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</si>
  <si>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</si>
  <si>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</si>
  <si>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</si>
  <si>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</si>
  <si>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</si>
  <si>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</si>
  <si>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</si>
  <si>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</si>
  <si>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</si>
  <si>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</si>
  <si>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</si>
  <si>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</si>
  <si>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</si>
  <si>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</si>
  <si>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</si>
  <si>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</si>
  <si>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</si>
  <si>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</si>
  <si>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</si>
  <si>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</si>
  <si>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</si>
  <si>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</si>
  <si>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</si>
  <si>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</si>
  <si>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</si>
  <si>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</si>
  <si>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</si>
  <si>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</si>
  <si>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</si>
  <si>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</si>
  <si>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</si>
  <si>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</si>
  <si>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</si>
  <si>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</si>
  <si>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</si>
  <si>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</si>
  <si>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</si>
  <si>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</si>
  <si>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</si>
  <si>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</si>
  <si>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</si>
  <si>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</si>
  <si>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</si>
  <si>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</si>
  <si>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</si>
  <si>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</si>
  <si>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</si>
  <si>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</si>
  <si>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</si>
  <si>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</si>
  <si>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</si>
  <si>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</si>
  <si>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</si>
  <si>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</si>
  <si>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</si>
  <si>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</si>
  <si>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</si>
  <si>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</si>
  <si>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</si>
  <si>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</si>
  <si>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</si>
  <si>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</si>
  <si>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</si>
  <si>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</si>
  <si>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</si>
  <si>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</si>
  <si>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</si>
  <si>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</si>
  <si>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</si>
  <si>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</si>
  <si>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</si>
  <si>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</si>
  <si>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</si>
  <si>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</si>
  <si>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</si>
  <si>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</si>
  <si>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</si>
  <si>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</si>
  <si>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</si>
  <si>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</si>
  <si>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</si>
  <si>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</si>
  <si>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</si>
  <si>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</si>
  <si>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</si>
  <si>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</si>
  <si>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</si>
  <si>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</si>
  <si>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</si>
  <si>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</si>
  <si>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</si>
  <si>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</si>
  <si>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</si>
  <si>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</si>
  <si>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</si>
  <si>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</si>
  <si>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</si>
  <si>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</si>
  <si>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</si>
  <si>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</si>
  <si>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</si>
  <si>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</si>
  <si>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</si>
  <si>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</si>
  <si>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</si>
  <si>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</si>
  <si>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</si>
  <si>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</si>
  <si>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</si>
  <si>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</si>
  <si>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</si>
  <si>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</si>
  <si>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</si>
  <si>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</si>
  <si>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</si>
  <si>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</si>
  <si>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</si>
  <si>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</si>
  <si>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</si>
  <si>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</si>
  <si>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</si>
  <si>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</si>
  <si>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</si>
  <si>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</si>
  <si>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</si>
  <si>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</si>
  <si>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</si>
  <si>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</si>
  <si>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</si>
  <si>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</si>
  <si>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</si>
  <si>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</si>
  <si>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</si>
  <si>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</si>
  <si>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</si>
  <si>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</si>
  <si>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</si>
  <si>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</si>
  <si>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</si>
  <si>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</si>
  <si>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</si>
  <si>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</si>
  <si>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</si>
  <si>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</si>
  <si>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</si>
  <si>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</si>
  <si>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</si>
  <si>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</si>
  <si>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</si>
  <si>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</si>
  <si>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</si>
  <si>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</si>
  <si>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</si>
  <si>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</si>
  <si>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</si>
  <si>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</si>
  <si>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</si>
  <si>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</si>
  <si>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</si>
  <si>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</si>
  <si>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</si>
  <si>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</si>
  <si>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</si>
  <si>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</si>
  <si>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</si>
  <si>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</si>
  <si>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</si>
  <si>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</si>
  <si>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</si>
  <si>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</si>
  <si>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</si>
  <si>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</si>
  <si>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</si>
  <si>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</si>
  <si>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</si>
  <si>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</si>
  <si>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</si>
  <si>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</si>
  <si>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</si>
  <si>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</si>
  <si>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</si>
  <si>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</si>
  <si>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</si>
  <si>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</si>
  <si>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</si>
  <si>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</si>
  <si>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</si>
  <si>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</si>
  <si>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</si>
  <si>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</si>
  <si>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</si>
  <si>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</si>
  <si>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</si>
  <si>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</si>
  <si>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</si>
  <si>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</si>
  <si>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</si>
  <si>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</si>
  <si>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</si>
  <si>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</si>
  <si>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</si>
  <si>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</si>
  <si>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</si>
  <si>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</si>
  <si>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</si>
  <si>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</si>
  <si>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</si>
  <si>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</si>
  <si>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</si>
  <si>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</si>
  <si>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</si>
  <si>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</si>
  <si>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</si>
  <si>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</si>
  <si>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</si>
  <si>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</si>
  <si>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</si>
  <si>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</si>
  <si>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</si>
  <si>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</si>
  <si>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</si>
  <si>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</si>
  <si>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</si>
  <si>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</si>
  <si>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</si>
  <si>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</si>
  <si>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</si>
  <si>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</si>
  <si>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</si>
  <si>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</si>
  <si>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</si>
  <si>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</si>
  <si>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</si>
  <si>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</si>
  <si>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</si>
  <si>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</si>
  <si>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</si>
  <si>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</si>
  <si>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</si>
  <si>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</si>
  <si>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</si>
  <si>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</si>
  <si>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</si>
  <si>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</si>
  <si>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</si>
  <si>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</si>
  <si>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</si>
  <si>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</si>
  <si>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</si>
  <si>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</si>
  <si>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</si>
  <si>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</si>
  <si>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</si>
  <si>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</si>
  <si>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</si>
  <si>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</si>
  <si>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</si>
  <si>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</si>
  <si>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</si>
  <si>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</si>
  <si>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</si>
  <si>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</si>
  <si>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</si>
  <si>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</si>
  <si>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</si>
  <si>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</si>
  <si>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</si>
  <si>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</si>
  <si>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</si>
  <si>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</si>
  <si>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</si>
  <si>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</si>
  <si>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</si>
  <si>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</si>
  <si>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</si>
  <si>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</si>
  <si>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</si>
  <si>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</si>
  <si>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</si>
  <si>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</si>
  <si>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</si>
  <si>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</si>
  <si>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</si>
  <si>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</si>
  <si>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</si>
  <si>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</si>
  <si>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</si>
  <si>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</si>
  <si>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</si>
  <si>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</si>
  <si>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</si>
  <si>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</si>
  <si>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</si>
  <si>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</si>
  <si>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</si>
  <si>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</si>
  <si>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</si>
  <si>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</si>
  <si>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</si>
  <si>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</si>
  <si>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</si>
  <si>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</si>
  <si>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</si>
  <si>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</si>
  <si>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</si>
  <si>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</si>
  <si>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</si>
  <si>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</si>
  <si>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</si>
  <si>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</si>
  <si>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</si>
  <si>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</si>
  <si>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</si>
  <si>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</si>
  <si>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</si>
  <si>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</si>
  <si>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</si>
  <si>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</si>
  <si>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</si>
  <si>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</si>
  <si>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</si>
  <si>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</si>
  <si>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</si>
  <si>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</si>
  <si>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</si>
  <si>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</si>
  <si>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</si>
  <si>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</si>
  <si>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</si>
  <si>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</si>
  <si>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</si>
  <si>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</si>
  <si>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</si>
  <si>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</si>
  <si>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</si>
  <si>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</si>
  <si>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</si>
  <si>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</si>
  <si>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</si>
  <si>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</si>
  <si>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</si>
  <si>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</si>
  <si>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</si>
  <si>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</si>
  <si>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</si>
  <si>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</si>
  <si>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</si>
  <si>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</si>
  <si>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</si>
  <si>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</si>
  <si>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</si>
  <si>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</si>
  <si>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</si>
  <si>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</si>
  <si>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</si>
  <si>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</si>
  <si>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</si>
  <si>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</si>
  <si>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</si>
  <si>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</si>
  <si>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</si>
  <si>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</si>
  <si>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</si>
  <si>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</si>
  <si>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</si>
  <si>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</si>
  <si>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</si>
  <si>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</si>
  <si>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</si>
  <si>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</si>
  <si>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</si>
  <si>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</si>
  <si>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</si>
  <si>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</si>
  <si>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</si>
  <si>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</si>
  <si>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</si>
  <si>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</si>
  <si>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</si>
  <si>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</si>
  <si>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</si>
  <si>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</si>
  <si>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</si>
  <si>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</si>
  <si>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</si>
  <si>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</si>
  <si>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</si>
  <si>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</si>
  <si>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</si>
  <si>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</si>
  <si>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</si>
  <si>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</si>
  <si>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</si>
  <si>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</si>
  <si>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</si>
  <si>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</si>
  <si>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</si>
  <si>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</si>
  <si>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</si>
  <si>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</si>
  <si>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</si>
  <si>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</si>
  <si>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</si>
  <si>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</si>
  <si>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</si>
  <si>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</si>
  <si>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</si>
  <si>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</si>
  <si>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</si>
  <si>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</si>
  <si>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</si>
  <si>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</si>
  <si>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</si>
  <si>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</si>
  <si>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</si>
  <si>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</si>
  <si>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</si>
  <si>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</si>
  <si>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</si>
  <si>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</si>
  <si>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</si>
  <si>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</si>
  <si>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</si>
  <si>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</si>
  <si>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</si>
  <si>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</si>
  <si>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</si>
  <si>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</si>
  <si>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</si>
  <si>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</si>
  <si>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</si>
  <si>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</si>
  <si>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</si>
  <si>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</si>
  <si>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</si>
  <si>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</si>
  <si>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</si>
  <si>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</si>
  <si>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</si>
  <si>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</si>
  <si>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</si>
  <si>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</si>
  <si>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</si>
  <si>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</si>
  <si>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</si>
  <si>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</si>
  <si>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</si>
  <si>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</si>
  <si>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</si>
  <si>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</si>
  <si>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</si>
  <si>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</si>
  <si>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</si>
  <si>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</si>
  <si>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</si>
  <si>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</si>
  <si>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</si>
  <si>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</si>
  <si>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</si>
  <si>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</si>
  <si>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</si>
  <si>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</si>
  <si>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</si>
  <si>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</si>
  <si>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</si>
  <si>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</si>
  <si>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</si>
  <si>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</si>
  <si>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</si>
  <si>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</si>
  <si>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</si>
  <si>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</si>
  <si>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</si>
  <si>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</si>
  <si>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</si>
  <si>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</si>
  <si>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</si>
  <si>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</si>
  <si>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</si>
  <si>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</si>
  <si>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</si>
  <si>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</si>
  <si>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</si>
  <si>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</si>
  <si>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</si>
  <si>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</si>
  <si>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</si>
  <si>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</si>
  <si>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</si>
  <si>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</si>
  <si>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</si>
  <si>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</si>
  <si>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</si>
  <si>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</si>
  <si>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</si>
  <si>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</si>
  <si>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</si>
  <si>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</si>
  <si>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</si>
  <si>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</si>
  <si>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</si>
  <si>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</si>
  <si>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</si>
  <si>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</si>
  <si>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</si>
  <si>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</si>
  <si>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</si>
  <si>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</si>
  <si>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</si>
  <si>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</si>
  <si>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</si>
  <si>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</si>
  <si>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</si>
  <si>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</si>
  <si>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</si>
  <si>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</si>
  <si>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</si>
  <si>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</si>
  <si>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</si>
  <si>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</si>
  <si>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</si>
  <si>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</si>
  <si>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</si>
  <si>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</si>
  <si>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</si>
  <si>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</si>
  <si>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</si>
  <si>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</si>
  <si>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</si>
  <si>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</si>
  <si>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</si>
  <si>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</si>
  <si>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</si>
  <si>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</si>
  <si>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</si>
  <si>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</si>
  <si>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</si>
  <si>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</si>
  <si>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</si>
  <si>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</si>
  <si>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</si>
  <si>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</si>
  <si>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</si>
  <si>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</si>
  <si>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</si>
  <si>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</si>
  <si>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</si>
  <si>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</si>
  <si>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</si>
  <si>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</si>
  <si>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</si>
  <si>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</si>
  <si>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</si>
  <si>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</si>
  <si>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</si>
  <si>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</si>
  <si>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</si>
  <si>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</si>
  <si>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</si>
  <si>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</si>
  <si>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</si>
  <si>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</si>
  <si>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</si>
  <si>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</si>
  <si>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</si>
  <si>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</si>
  <si>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</si>
  <si>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</si>
  <si>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</si>
  <si>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</si>
  <si>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</si>
  <si>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</si>
  <si>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</si>
  <si>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</si>
  <si>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</si>
  <si>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</si>
  <si>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</si>
  <si>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</si>
  <si>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</si>
  <si>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</si>
  <si>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</si>
  <si>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</si>
  <si>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</si>
  <si>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</si>
  <si>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</si>
  <si>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</si>
  <si>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</si>
  <si>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</si>
  <si>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</si>
  <si>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</si>
  <si>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</si>
  <si>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</si>
  <si>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</si>
  <si>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</si>
  <si>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</si>
  <si>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</si>
  <si>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</si>
  <si>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</si>
  <si>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</si>
  <si>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</si>
  <si>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</si>
  <si>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</si>
  <si>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</si>
  <si>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</si>
  <si>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</si>
  <si>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</si>
  <si>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</si>
  <si>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</si>
  <si>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</si>
  <si>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</si>
  <si>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</si>
  <si>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</si>
  <si>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</si>
  <si>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</si>
  <si>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</si>
  <si>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</si>
  <si>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</si>
  <si>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</si>
  <si>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</si>
  <si>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</si>
  <si>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</si>
  <si>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</si>
  <si>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</si>
  <si>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</si>
  <si>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</si>
  <si>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</si>
  <si>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</si>
  <si>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</si>
  <si>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</si>
  <si>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</si>
  <si>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</si>
  <si>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</si>
  <si>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</si>
  <si>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</si>
  <si>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</si>
  <si>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</si>
  <si>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</si>
  <si>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</si>
  <si>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</si>
  <si>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</si>
  <si>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</si>
  <si>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</si>
  <si>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</si>
  <si>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</si>
  <si>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</si>
  <si>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</si>
  <si>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</si>
  <si>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</si>
  <si>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</si>
  <si>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</si>
  <si>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</si>
  <si>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</si>
  <si>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</si>
  <si>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</si>
  <si>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</si>
  <si>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</si>
  <si>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</si>
  <si>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</si>
  <si>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</si>
  <si>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</si>
  <si>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</si>
  <si>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</si>
  <si>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</si>
  <si>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</si>
  <si>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</si>
  <si>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</si>
  <si>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</si>
  <si>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</si>
  <si>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</si>
  <si>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</si>
  <si>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</si>
  <si>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</si>
  <si>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</si>
  <si>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</si>
  <si>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</si>
  <si>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</si>
  <si>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</si>
  <si>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</si>
  <si>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</si>
  <si>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</si>
  <si>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</si>
  <si>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</si>
  <si>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 xml:space="preserve">EM team at site checking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</si>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</sst>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302.54506053240766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45965.493486458334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45965.493486458334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45965.493486458334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45965.493486458334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45965.493486458334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45965.493486458334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45965.493486458334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45965.493486458334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45965.493486458334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45965.493486458334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45965.493486458334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45965.493486458334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45965.493486458334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45965.493486458334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45965.493486458334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45965.493486458334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45965.493486458334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45965.493486458334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45965.493486458334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45965.493486458334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45965.493486458334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45965.493486458334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45965.493486458334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45965.493486458334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45965.493486458334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45965.493486458334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45965.493486458334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45965.493486458334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45965.493486458334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45965.493486458334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45965.493486458334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45965.493486458334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45965.493486458334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45965.493486458334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45965.493486458334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45965.493486458334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45965.493486458334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45965.493486458334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45965.493486458334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45965.493486458334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45965.493486458334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45965.493486458334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45965.493486458334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45965.493486458334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45965.493486458334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45965.493486458334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45965.493486458334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45965.493486458334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45965.493486458334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45965.493486458334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45965.493486458334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45965.493486458334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45965.493486458334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45965.493486458334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45965.493486458334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45965.493486458334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45965.493486458334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45965.493486458334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45965.493486458334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45965.493486458334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45965.493486458334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45965.493486458334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45965.493486458334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45965.493486458334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45965.493486458334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45965.493486458334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45965.493486458334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45965.493486458334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45965.493486458334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45965.493486458334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45965.493486458334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45965.493486458334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45965.493486458334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45965.493486458334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45965.493486458334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45965.493486458334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45965.493486458334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45965.493486458334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45965.493486458334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45965.493486458334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45965.493486458334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45965.493486458334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45965.493486458334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45965.493486458334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45965.493486458334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45965.493486458334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45965.493486458334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45965.493486458334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45965.493486458334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45965.493486458334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45965.493486458334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45965.493486458334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45965.493486458334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45965.493486458334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45965.493486458334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45965.493486458334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45965.493486458334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45965.493486458334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45965.493486458334</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45965.493486458334</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DC62B595-CA36-49A5-9BC8-D3804D862D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140.49364849537233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6.7514031250029802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45965.493486458334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45965.493486458334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45965.493486458334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45965.493486458334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45965.493486458334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45965.493486458334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45965.493486458334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45965.493486458334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45965.493486458334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45965.493486458334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45965.493486458334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45965.493486458334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45965.493486458334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45965.493486458334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45965.493486458334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45965.493486458334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45965.493486458334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45965.493486458334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45965.493486458334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45965.493486458334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45965.493486458334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45965.493486458334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45965.493486458334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45965.493486458334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45965.493486458334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45965.493486458334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45965.493486458334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45965.493486458334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45965.493486458334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45965.493486458334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45965.493486458334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45965.493486458334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45965.493486458334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45965.493486458334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45965.493486458334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45965.493486458334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45965.493486458334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45965.493486458334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45965.493486458334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45965.493486458334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45965.493486458334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45965.493486458334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45965.493486458334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45965.493486458334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45965.493486458334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45965.493486458334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45965.493486458334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45965.493486458334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45965.493486458334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45965.493486458334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45965.493486458334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45965.493486458334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45965.493486458334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45965.493486458334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45965.493486458334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45965.493486458334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45965.493486458334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45965.493486458334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45965.493486458334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45965.493486458334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45965.493486458334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45965.493486458334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45965.493486458334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45965.493486458334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45965.493486458334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45965.493486458334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45965.493486458334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45965.493486458334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45965.493486458334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45965.493486458334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45965.493486458334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45965.493486458334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45965.493486458334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45965.493486458334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45965.493486458334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45965.493486458334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45965.493486458334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45965.493486458334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45965.493486458334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45965.493486458334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45965.493486458334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45965.493486458334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45965.493486458334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45965.493486458334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45965.493486458334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45965.493486458334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45965.493486458334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45965.493486458334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45965.493486458334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45965.493486458334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45965.493486458334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45965.493486458334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45965.493486458334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45965.493486458334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45965.493486458334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45965.493486458334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45965.493486458334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45965.493486458334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45965.493486458334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45965.493486458334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45965.493486458334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45965.493486458334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45965.493486458334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45965.493486458334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45965.493486458334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45965.493486458334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45965.493486458334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45965.493486458334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45965.493486458334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45965.493486458334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45965.493486458334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45965.493486458334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45965.493486458334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45965.493486458334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45965.493486458334</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45965.493486458334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45965.493486458334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45965.493486458334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45965.493486458334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45965.493486458334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45965.493486458334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45965.493486458334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45965.493486458334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45965.493486458334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45965.493486458334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45965.493486458334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45965.493486458334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45965.493486458334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45965.493486458334</v>
      </c>
      <c r="H15" s="22" t="s">
        <v>39107</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45965.493486458334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45965.493486458334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45965.493486458334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45965.493486458334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45965.493486458334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45965.493486458334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45965.493486458334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45965.493486458334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45965.493486458334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45965.493486458334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45965.493486458334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45965.493486458334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45965.493486458334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45965.493486458334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45965.493486458334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45965.493486458334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45965.493486458334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45965.493486458334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45965.493486458334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45965.493486458334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45965.493486458334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45965.493486458334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45965.493486458334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45965.493486458334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45965.493486458334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45965.493486458334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45965.493486458334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45965.493486458334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45965.493486458334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45965.493486458334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45965.493486458334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45965.493486458334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45965.493486458334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45965.493486458334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45965.493486458334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45965.493486458334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45965.493486458334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45965.493486458334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45965.493486458334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45965.493486458334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45965.493486458334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45965.493486458334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45965.493486458334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45965.493486458334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45965.493486458334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45965.493486458334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45965.493486458334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45965.493486458334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45965.493486458334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45965.493486458334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45965.493486458334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45965.493486458334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45965.493486458334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45965.493486458334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45965.493486458334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45965.493486458334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45965.493486458334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45965.493486458334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45965.493486458334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45965.493486458334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45965.493486458334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45965.493486458334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45965.493486458334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45965.493486458334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45965.493486458334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45965.493486458334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45965.493486458334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45965.493486458334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45965.493486458334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45965.493486458334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45965.493486458334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45965.493486458334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45965.493486458334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45965.493486458334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45965.493486458334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45965.493486458334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45965.493486458334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45965.493486458334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45965.493486458334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45965.493486458334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45965.493486458334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45965.493486458334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45965.493486458334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45965.493486458334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45965.493486458334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45965.493486458334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45965.493486458334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45965.493486458334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45965.493486458334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45965.493486458334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45965.493486458334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45965.493486458334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45965.493486458334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45965.493486458334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45965.493486458334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45965.493486458334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45965.493486458334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45965.493486458334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45965.493486458334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45965.493486458334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45965.493486458334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45965.493486458334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45965.493486458334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45965.493486458334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45965.493486458334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45965.493486458334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45965.493486458334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45965.493486458334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45965.493486458334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45965.493486458334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45965.493486458334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45965.493486458334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45965.493486458334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45965.493486458334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45965.493486458334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45965.493486458334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45965.493486458334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45965.493486458334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45965.493486458334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45965.493486458334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45965.493486458334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45965.493486458334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45965.493486458334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45965.493486458334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45965.493486458334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45965.493486458334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45965.493486458334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45965.493486458334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45965.493486458334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45965.493486458334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45965.493486458334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45965.493486458334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45965.493486458334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45965.493486458334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45965.493486458334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45965.493486458334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45965.493486458334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45965.493486458334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45965.493486458334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45965.493486458334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45965.493486458334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45965.493486458334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45965.493486458334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45965.493486458334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45965.493486458334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45965.493486458334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45965.493486458334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45965.493486458334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45965.493486458334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45965.493486458334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45965.493486458334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45965.493486458334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45965.493486458334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45965.493486458334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45965.493486458334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45965.493486458334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45965.493486458334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45965.493486458334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45965.493486458334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45965.493486458334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45965.493486458334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45965.493486458334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45965.493486458334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45965.493486458334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45965.493486458334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45965.493486458334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45965.493486458334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45965.493486458334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45965.493486458334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45965.493486458334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45965.493486458334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45965.493486458334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45965.493486458334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45965.493486458334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45965.493486458334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45965.493486458334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45965.493486458334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45965.493486458334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45965.493486458334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45965.493486458334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45965.493486458334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45965.493486458334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45965.493486458334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45965.493486458334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45965.493486458334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45965.493486458334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45965.493486458334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45965.493486458334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45965.493486458334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45965.493486458334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45965.493486458334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45965.493486458334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45965.493486458334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45965.493486458334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45965.493486458334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45965.493486458334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45965.493486458334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45965.493486458334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45965.493486458334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45965.493486458334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45965.493486458334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45965.493486458334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45965.493486458334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45965.493486458334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45965.493486458334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45965.493486458334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45965.493486458334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45965.493486458334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45965.493486458334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45965.493486458334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45965.493486458334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45965.493486458334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45965.493486458334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45965.493486458334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45965.493486458334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45965.493486458334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45965.493486458334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45965.493486458334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45965.493486458334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45965.493486458334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45965.493486458334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45965.493486458334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45965.493486458334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45965.493486458334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45965.493486458334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45965.493486458334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45965.493486458334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45965.493486458334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45965.493486458334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45965.493486458334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45965.493486458334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45965.493486458334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45965.493486458334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45965.493486458334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45965.493486458334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45965.493486458334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45965.493486458334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45965.493486458334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45965.493486458334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45965.493486458334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45965.493486458334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45965.493486458334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45965.493486458334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45965.493486458334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45965.493486458334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45965.493486458334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45965.493486458334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45965.493486458334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45965.493486458334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45965.493486458334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45965.493486458334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45965.493486458334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45965.493486458334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45965.493486458334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45965.493486458334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45965.493486458334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45965.493486458334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45965.493486458334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45965.493486458334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45965.493486458334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45965.493486458334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45965.493486458334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45965.493486458334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45965.493486458334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45965.493486458334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45965.493486458334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45965.493486458334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45965.493486458334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45965.493486458334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45965.493486458334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45965.493486458334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45965.493486458334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45965.493486458334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45965.493486458334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45965.493486458334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45965.493486458334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45965.493486458334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45965.493486458334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45965.493486458334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45965.493486458334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45965.493486458334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45965.493486458334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45965.493486458334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45965.493486458334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45965.493486458334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45965.493486458334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45965.493486458334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45965.493486458334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45965.493486458334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45965.493486458334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45965.493486458334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45965.493486458334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45965.493486458334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45965.493486458334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45965.493486458334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45965.493486458334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45965.493486458334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45965.493486458334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45965.493486458334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45965.493486458334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45965.493486458334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45965.493486458334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45965.493486458334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45965.493486458334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45965.493486458334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45965.493486458334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45965.493486458334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45965.493486458334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45965.493486458334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45965.493486458334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45965.493486458334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45965.493486458334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45965.493486458334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45965.493486458334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45965.493486458334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45965.493486458334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45965.493486458334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45965.493486458334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45965.493486458334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45965.493486458334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45965.493486458334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45965.493486458334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45965.493486458334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45965.493486458334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45965.493486458334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45965.493486458334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45965.493486458334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45965.493486458334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45965.493486458334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45965.493486458334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45965.493486458334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45965.493486458334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45965.493486458334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45965.493486458334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45965.493486458334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45965.493486458334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45965.493486458334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45965.493486458334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45965.493486458334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45965.493486458334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45965.493486458334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45965.493486458334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45965.493486458334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45965.493486458334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45965.493486458334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45965.493486458334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45965.493486458334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45965.493486458334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45965.493486458334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45965.493486458334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45965.493486458334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45965.493486458334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45965.493486458334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45965.493486458334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45965.493486458334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45965.493486458334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45965.493486458334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45965.493486458334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45965.493486458334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45965.493486458334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45965.493486458334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45965.493486458334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45965.493486458334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45965.493486458334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45965.493486458334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45965.493486458334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45965.493486458334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45965.493486458334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45965.493486458334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45965.493486458334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45965.493486458334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45965.493486458334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45965.493486458334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45965.493486458334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45965.493486458334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45965.493486458334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45965.493486458334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45965.493486458334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45965.493486458334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45965.493486458334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45965.493486458334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45965.493486458334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45965.493486458334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45965.493486458334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45965.493486458334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45965.493486458334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45965.493486458334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45965.493486458334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45965.493486458334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45965.493486458334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45965.493486458334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45965.493486458334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45965.493486458334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45965.493486458334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45965.493486458334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45965.493486458334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45965.493486458334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45965.493486458334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45965.493486458334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45965.493486458334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45965.493486458334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45965.493486458334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45965.493486458334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45965.493486458334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45965.493486458334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45965.493486458334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45965.493486458334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45965.493486458334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45965.493486458334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45965.493486458334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45965.493486458334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45965.493486458334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45965.493486458334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45965.493486458334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45965.493486458334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45965.493486458334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45965.493486458334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45965.493486458334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45965.493486458334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45965.493486458334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45965.493486458334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45965.493486458334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45965.493486458334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45965.493486458334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45965.493486458334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45965.493486458334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45965.493486458334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45965.493486458334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45965.493486458334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45965.493486458334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45965.493486458334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45965.493486458334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45965.493486458334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45965.493486458334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45965.493486458334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45965.493486458334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45965.493486458334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45965.493486458334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45965.493486458334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45965.493486458334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45965.493486458334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45965.493486458334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45965.493486458334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45965.493486458334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45965.493486458334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45965.493486458334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45965.493486458334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45965.493486458334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45965.493486458334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45965.493486458334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45965.493486458334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45965.493486458334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45965.493486458334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45965.493486458334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45965.493486458334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45965.493486458334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45965.493486458334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45965.493486458334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45965.493486458334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45965.493486458334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45965.493486458334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45965.493486458334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45965.493486458334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45965.493486458334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45965.493486458334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45965.493486458334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45965.493486458334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45965.493486458334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45965.493486458334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45965.493486458334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45965.493486458334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45965.493486458334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45965.493486458334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45965.493486458334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45965.493486458334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45965.493486458334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45965.493486458334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45965.493486458334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45965.493486458334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45965.493486458334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45965.493486458334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45965.493486458334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45965.493486458334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45965.493486458334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45965.493486458334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45965.493486458334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45965.493486458334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45965.493486458334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45965.493486458334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45965.493486458334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45965.493486458334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45965.493486458334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45965.493486458334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45965.493486458334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45965.493486458334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45965.493486458334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45965.493486458334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45965.493486458334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45965.493486458334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45965.493486458334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45965.493486458334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45965.493486458334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45965.493486458334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45965.493486458334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45965.493486458334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45965.493486458334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45965.493486458334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45965.493486458334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45965.493486458334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45965.493486458334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45965.493486458334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45965.493486458334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45965.493486458334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45965.493486458334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45965.493486458334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45965.493486458334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45965.493486458334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45965.493486458334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45965.493486458334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45965.493486458334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45965.493486458334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45965.493486458334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45965.493486458334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45965.493486458334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45965.493486458334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45965.493486458334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45965.493486458334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45965.493486458334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45965.493486458334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45965.493486458334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45965.493486458334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45965.493486458334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45965.493486458334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45965.493486458334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45965.493486458334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45965.493486458334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45965.493486458334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45965.493486458334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45965.493486458334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45965.493486458334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45965.493486458334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45965.493486458334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45965.493486458334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45965.493486458334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45965.493486458334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45965.493486458334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45965.493486458334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45965.493486458334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45965.493486458334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45965.493486458334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45965.493486458334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45965.493486458334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45965.493486458334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45965.493486458334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45965.493486458334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45965.493486458334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45965.493486458334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45965.493486458334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45965.493486458334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45965.493486458334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45965.493486458334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45965.493486458334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45965.493486458334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45965.493486458334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45965.493486458334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45965.493486458334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45965.493486458334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45965.493486458334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45965.493486458334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45965.493486458334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45965.493486458334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45965.493486458334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45965.493486458334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45965.493486458334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45965.493486458334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45965.493486458334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45965.493486458334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45965.493486458334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45965.493486458334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45965.493486458334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45965.493486458334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45965.493486458334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45965.493486458334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45965.493486458334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45965.493486458334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45965.493486458334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45965.493486458334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45965.493486458334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45965.493486458334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45965.493486458334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45965.493486458334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45965.493486458334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45965.493486458334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45965.493486458334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45965.493486458334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45965.493486458334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45965.493486458334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45965.493486458334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45965.493486458334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45965.493486458334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45965.493486458334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45965.493486458334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45965.493486458334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45965.493486458334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45965.493486458334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45965.493486458334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45965.493486458334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45965.493486458334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45965.493486458334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45965.493486458334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45965.493486458334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45965.493486458334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45965.493486458334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45965.493486458334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45965.493486458334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45965.493486458334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45965.493486458334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45965.493486458334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45965.493486458334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45965.493486458334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45965.493486458334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45965.493486458334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45965.493486458334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45965.493486458334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45965.493486458334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45965.493486458334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45965.493486458334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45965.493486458334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45965.493486458334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45965.493486458334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45965.493486458334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45965.493486458334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45965.493486458334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45965.493486458334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45965.493486458334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45965.493486458334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45965.493486458334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45965.493486458334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45965.493486458334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45965.493486458334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45965.493486458334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45965.493486458334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45965.493486458334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45965.493486458334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45965.493486458334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45965.493486458334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45965.493486458334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45965.493486458334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45965.493486458334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45965.493486458334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45965.493486458334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45965.493486458334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45965.493486458334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45965.493486458334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45965.493486458334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45965.493486458334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45965.493486458334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45965.493486458334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45965.493486458334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45965.493486458334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45965.493486458334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45965.493486458334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45965.493486458334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45965.493486458334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45965.493486458334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45965.493486458334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45965.493486458334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45965.493486458334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45965.493486458334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45965.493486458334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45965.493486458334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45965.493486458334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45965.493486458334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45965.493486458334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45965.493486458334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45965.493486458334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45965.493486458334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45965.493486458334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45965.493486458334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45965.493486458334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45965.493486458334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45965.493486458334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45965.493486458334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45965.493486458334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45965.493486458334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45965.493486458334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45965.493486458334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45965.493486458334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45965.493486458334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45965.493486458334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45965.493486458334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45965.493486458334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45965.493486458334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45965.493486458334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45965.493486458334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45965.493486458334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45965.493486458334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45965.493486458334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45965.493486458334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45965.493486458334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45965.493486458334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45965.493486458334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45965.493486458334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45965.493486458334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45965.493486458334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45965.493486458334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45965.493486458334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45965.493486458334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45965.493486458334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45965.493486458334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45965.493486458334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45965.493486458334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45965.493486458334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45965.493486458334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45965.493486458334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45965.493486458334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45965.493486458334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45965.493486458334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45965.493486458334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45965.493486458334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45965.493486458334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45965.493486458334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45965.493486458334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45965.493486458334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45965.493486458334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45965.493486458334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45965.493486458334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45965.493486458334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45965.493486458334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45965.493486458334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45965.493486458334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45965.493486458334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45965.493486458334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45965.493486458334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45965.493486458334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45965.493486458334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45965.493486458334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45965.493486458334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45965.493486458334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45965.493486458334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45965.493486458334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45965.493486458334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45965.493486458334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45965.493486458334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45965.493486458334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45965.493486458334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45965.493486458334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45965.493486458334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45965.493486458334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45965.493486458334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45965.493486458334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45965.493486458334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45965.493486458334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45965.493486458334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45965.493486458334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45965.493486458334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45965.493486458334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45965.493486458334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45965.493486458334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45965.493486458334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45965.493486458334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45965.493486458334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45965.493486458334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45965.493486458334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45965.493486458334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45965.493486458334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45965.493486458334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45965.493486458334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45965.493486458334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45965.493486458334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45965.493486458334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45965.493486458334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45965.493486458334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45965.493486458334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45965.493486458334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45965.493486458334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45965.493486458334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45965.493486458334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45965.493486458334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45965.493486458334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45965.493486458334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45965.493486458334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45965.493486458334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45965.493486458334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45965.493486458334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45965.493486458334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45965.493486458334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45965.493486458334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45965.493486458334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45965.493486458334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45965.493486458334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45965.493486458334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45965.493486458334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45965.493486458334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45965.493486458334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45965.493486458334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45965.493486458334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45965.493486458334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45965.493486458334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45965.493486458334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45965.493486458334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45965.493486458334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45965.493486458334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45965.493486458334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45965.493486458334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45965.493486458334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45965.493486458334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45965.493486458334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45965.493486458334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45965.493486458334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45965.493486458334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45965.493486458334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45965.493486458334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45965.493486458334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45965.493486458334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45965.493486458334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45965.493486458334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45965.493486458334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45965.493486458334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45965.493486458334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45965.493486458334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45965.493486458334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45965.493486458334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45965.493486458334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45965.493486458334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45965.493486458334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45965.493486458334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45965.493486458334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45965.493486458334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45965.493486458334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45965.493486458334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45965.493486458334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45965.493486458334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45965.493486458334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45965.493486458334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45965.493486458334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45965.493486458334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45965.493486458334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45965.493486458334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45965.493486458334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45965.493486458334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45965.493486458334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45965.493486458334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45965.493486458334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45965.493486458334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45965.493486458334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45965.493486458334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45965.493486458334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45965.493486458334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45965.493486458334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45965.493486458334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45965.493486458334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45965.493486458334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45965.493486458334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45965.493486458334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45965.493486458334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45965.493486458334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45965.493486458334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45965.493486458334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45965.493486458334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45965.493486458334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45965.493486458334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45965.493486458334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45965.493486458334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45965.493486458334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45965.493486458334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45965.493486458334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45965.493486458334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45965.493486458334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45965.493486458334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45965.493486458334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45965.493486458334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45965.493486458334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45965.493486458334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45965.493486458334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45965.493486458334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45965.493486458334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45965.493486458334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45965.493486458334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45965.493486458334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45965.493486458334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45965.493486458334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45965.493486458334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45965.493486458334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45965.493486458334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45965.493486458334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45965.493486458334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45965.493486458334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45965.493486458334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45965.493486458334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45965.493486458334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45965.493486458334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45965.493486458334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45965.493486458334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45965.493486458334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45965.493486458334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45965.493486458334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45965.493486458334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45965.493486458334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45965.493486458334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45965.493486458334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45965.493486458334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45965.493486458334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45965.493486458334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45965.493486458334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45965.493486458334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45965.493486458334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45965.493486458334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45965.493486458334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45965.493486458334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45965.493486458334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45965.493486458334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45965.493486458334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45965.493486458334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45965.493486458334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45965.493486458334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45965.493486458334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45965.493486458334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45965.493486458334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45965.493486458334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45965.493486458334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45965.493486458334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45965.493486458334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45965.493486458334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45965.493486458334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45965.493486458334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45965.493486458334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45965.493486458334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45965.493486458334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45965.493486458334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45965.493486458334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45965.493486458334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45965.493486458334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45965.493486458334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45965.493486458334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45965.493486458334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45965.493486458334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45965.493486458334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45965.493486458334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45965.493486458334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45965.493486458334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45965.493486458334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45965.493486458334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45965.493486458334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45965.493486458334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45965.493486458334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45965.493486458334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45965.493486458334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45965.493486458334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45965.493486458334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45965.493486458334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45965.493486458334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45965.493486458334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45965.493486458334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45965.493486458334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45965.493486458334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45965.493486458334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45965.493486458334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45965.493486458334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45965.493486458334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45965.493486458334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45965.493486458334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45965.493486458334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45965.493486458334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45965.493486458334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45965.493486458334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45965.493486458334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45965.493486458334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45965.493486458334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45965.493486458334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45965.493486458334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45965.493486458334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45965.493486458334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45965.493486458334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45965.493486458334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45965.493486458334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45965.493486458334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45965.493486458334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45965.493486458334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45965.493486458334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45965.493486458334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45965.493486458334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45965.493486458334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45965.493486458334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45965.493486458334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45965.493486458334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45965.493486458334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45965.493486458334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45965.493486458334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45965.493486458334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45965.493486458334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45965.493486458334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45965.493486458334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45965.493486458334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45965.493486458334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45965.493486458334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45965.493486458334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45965.493486458334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45965.493486458334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45965.493486458334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45965.493486458334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45965.493486458334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45965.493486458334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45965.493486458334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45965.493486458334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45965.493486458334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45965.493486458334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45965.493486458334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45965.493486458334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45965.493486458334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45965.493486458334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45965.493486458334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45965.493486458334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45965.493486458334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45965.493486458334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45965.493486458334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45965.493486458334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45965.493486458334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45965.493486458334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45965.493486458334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45965.493486458334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45965.493486458334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45965.493486458334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45965.493486458334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45965.493486458334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45965.493486458334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45965.493486458334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45965.493486458334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45965.493486458334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45965.493486458334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45965.493486458334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45965.493486458334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45965.493486458334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45965.493486458334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45965.493486458334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45965.493486458334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45965.493486458334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45965.493486458334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45965.493486458334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45965.493486458334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45965.493486458334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45965.493486458334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45965.493486458334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45965.493486458334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45965.493486458334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45965.493486458334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45965.493486458334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45965.493486458334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45965.493486458334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45965.493486458334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45965.493486458334</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262.0127688657376</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45965.201967592591</v>
      </c>
      <c r="G3" s="123">
        <f ca="1">IFERROR(NOW()-F3,"")</f>
        <v>0.29151886574254604</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120" t="s">
        <v>38410</v>
      </c>
      <c r="E4" s="97" t="s">
        <v>39100</v>
      </c>
      <c r="F4" s="122">
        <v>45965.377199074072</v>
      </c>
      <c r="G4" s="123">
        <f ca="1">IFERROR(NOW()-F4,"")</f>
        <v>0.11628738426225027</v>
      </c>
      <c r="H4" s="122">
        <v>45965.377199074072</v>
      </c>
      <c r="I4" s="118" t="str">
        <f>IFERROR(VLOOKUP(D4,DB!A:F,6,0),"")</f>
        <v>SCECO</v>
      </c>
      <c r="J4" s="118" t="str">
        <f>IFERROR(VLOOKUP(D4,DB!A:G,7,0),"")</f>
        <v>No BB Shifted</v>
      </c>
      <c r="K4" s="124" t="s">
        <v>39113</v>
      </c>
      <c r="L4" s="120" t="str">
        <f>IFERROR(VLOOKUP(D4,DB!A:I,9,0),"")</f>
        <v>Latis</v>
      </c>
    </row>
    <row r="5" spans="1:16" ht="15" customHeight="1">
      <c r="A5" s="118" t="s">
        <v>39114</v>
      </c>
      <c r="B5" s="118" t="str">
        <f>IFERROR(VLOOKUP(D5,DB!A:K,11,0),"")</f>
        <v>R4</v>
      </c>
      <c r="C5" s="119">
        <v>1</v>
      </c>
      <c r="D5" s="120" t="s">
        <v>34987</v>
      </c>
      <c r="E5" s="97" t="s">
        <v>39021</v>
      </c>
      <c r="F5" s="122"/>
      <c r="G5" s="123">
        <f ca="1">IFERROR(NOW()-F5,"")</f>
        <v>45965.493486458334</v>
      </c>
      <c r="H5" s="122">
        <v>45965.45144675926</v>
      </c>
      <c r="I5" s="118" t="str">
        <f>IFERROR(VLOOKUP(D5,DB!A:F,6,0),"")</f>
        <v>SCECO</v>
      </c>
      <c r="J5" s="118" t="str">
        <f>IFERROR(VLOOKUP(D5,DB!A:G,7,0),"")</f>
        <v>Vandalized</v>
      </c>
      <c r="K5" s="124" t="s">
        <v>39115</v>
      </c>
      <c r="L5" s="120" t="str">
        <f>IFERROR(VLOOKUP(D5,DB!A:I,9,0),"")</f>
        <v>Latis</v>
      </c>
    </row>
    <row r="6" spans="1:16" ht="15" customHeight="1">
      <c r="A6" s="118"/>
      <c r="B6" s="118" t="str">
        <f>IFERROR(VLOOKUP(D6,DB!A:K,11,0),"")</f>
        <v/>
      </c>
      <c r="C6" s="119"/>
      <c r="D6" s="120"/>
      <c r="E6" s="97"/>
      <c r="F6" s="122"/>
      <c r="G6" s="123">
        <f ca="1">IFERROR(NOW()-F6,"")</f>
        <v>45965.493486458334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45965.493486458334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45965.493486458334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45965.493486458334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45965.493486458334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c r="E11" s="97"/>
      <c r="F11" s="122"/>
      <c r="G11" s="123">
        <f ca="1">IFERROR(NOW()-F11,"")</f>
        <v>45965.493486458334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45965.493486458334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45965.493486458334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45965.493486458334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45965.493486458334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45965.493486458334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45965.493486458334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45965.493486458334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45965.493486458334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45965.493486458334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45965.493486458334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45965.493486458334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45965.493486458334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45965.493486458334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45965.493486458334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45965.493486458334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45965.493486458334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45965.493486458334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45965.493486458334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45965.493486458334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45965.493486458334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45965.493486458334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45965.493486458334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45965.493486458334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45965.493486458334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45965.493486458334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45965.493486458334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45965.493486458334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45965.493486458334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45965.493486458334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45965.493486458334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45965.493486458334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45965.493486458334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45965.493486458334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45965.493486458334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45965.493486458334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45965.493486458334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45965.493486458334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45965.493486458334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45965.493486458334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45965.493486458334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45965.493486458334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45965.493486458334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45965.493486458334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45965.493486458334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45965.493486458334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45965.493486458334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45965.493486458334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45965.493486458334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45965.493486458334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45965.493486458334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45965.493486458334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45965.493486458334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45965.493486458334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45965.493486458334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45965.493486458334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45965.493486458334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45965.493486458334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45965.493486458334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45965.493486458334</v>
      </c>
      <c r="H70" s="122"/>
      <c r="I70" s="118" t="str">
        <f>IFERROR(VLOOKUP(D70,DB!A:F,6,0),"")</f>
        <v/>
      </c>
      <c r="J70" s="118" t="str">
        <f>IFERROR(VLOOKUP(D70,DB!A:G,7,0),"")</f>
        <v/>
      </c>
      <c r="K70" s="124"/>
      <c r="L70" s="120" t="str">
        <f>IFERROR(VLOOKUP(D70,DB!A:I,9,0),"")</f>
        <v/>
      </c>
    </row>
    <row r="71" spans="1:12" ht="15" customHeight="1">
      <c r="A71" s="125"/>
      <c r="B71" s="125" t="str">
        <f>IFERROR(VLOOKUP(D71,DB!A:K,11,0),"")</f>
        <v/>
      </c>
      <c r="C71" s="126"/>
      <c r="D71" s="127"/>
      <c r="E71" s="128"/>
      <c r="F71" s="129"/>
      <c r="G71" s="130">
        <f ca="1">IFERROR(NOW()-F71,"")</f>
        <v>45965.493486458334</v>
      </c>
      <c r="H71" s="129"/>
      <c r="I71" s="125" t="str">
        <f>IFERROR(VLOOKUP(D71,DB!A:F,6,0),"")</f>
        <v/>
      </c>
      <c r="J71" s="125" t="str">
        <f>IFERROR(VLOOKUP(D71,DB!A:G,7,0),"")</f>
        <v/>
      </c>
      <c r="K71" s="131"/>
      <c r="L71" s="127" t="str">
        <f>IFERROR(VLOOKUP(D71,DB!A:I,9,0),"")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73.66142627314548</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39.304609143517155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16.832375347221387</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45965.493486458334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45965.493486458334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45965.493486458334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45965.493486458334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45965.493486458334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45965.493486458334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45965.493486458334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45965.493486458334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45965.493486458334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45965.493486458334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45965.493486458334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45965.493486458334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45965.493486458334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45965.493486458334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45965.493486458334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45965.493486458334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45965.493486458334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45965.493486458334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45965.493486458334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45965.493486458334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45965.493486458334</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45965.493486458334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45965.493486458334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45965.493486458334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45965.493486458334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45965.493486458334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45965.493486458334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45965.493486458334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45965.493486458334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45965.493486458334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45965.493486458334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45965.493486458334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45965.493486458334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45965.493486458334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45965.493486458334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45965.493486458334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45965.493486458334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45965.493486458334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45965.493486458334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45965.493486458334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45965.493486458334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45965.493486458334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45965.493486458334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45965.493486458334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45965.493486458334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45965.493486458334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45965.493486458334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45965.493486458334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45965.493486458334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45965.493486458334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45965.493486458334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45965.493486458334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45965.493486458334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45965.493486458334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45965.493486458334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45965.493486458334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45965.493486458334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45965.493486458334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45965.493486458334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45965.493486458334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45965.493486458334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45965.493486458334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45965.493486458334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45965.493486458334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45965.493486458334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45965.493486458334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45965.493486458334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45965.493486458334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45965.493486458334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45965.493486458334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45965.493486458334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45965.493486458334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45965.493486458334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45965.493486458334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45965.493486458334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45965.493486458334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45965.493486458334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45965.493486458334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45965.493486458334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45965.493486458334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45965.493486458334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45965.493486458334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45965.493486458334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45965.493486458334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45965.493486458334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45965.493486458334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45965.493486458334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45965.493486458334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45965.493486458334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45965.493486458334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45965.493486458334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45965.493486458334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45965.493486458334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45965.493486458334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45965.493486458334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45965.493486458334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45965.493486458334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45965.493486458334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45965.493486458334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45965.493486458334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45965.493486458334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45965.493486458334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45965.493486458334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45965.493486458334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45965.493486458334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45965.493486458334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45965.493486458334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45965.493486458334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45965.493486458334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45965.493486458334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45965.493486458334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45965.493486458334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45965.493486458334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45965.493486458334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45965.493486458334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45965.493486458334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45965.493486458334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45965.493486458334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45965.493486458334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45965.493486458334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45965.493486458334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45965.493486458334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45965.493486458334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45965.493486458334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45965.493486458334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45965.493486458334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45965.493486458334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45965.493486458334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45965.493486458334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45965.493486458334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45965.493486458334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45965.493486458334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45965.493486458334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45965.493486458334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45965.493486458334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45965.493486458334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45965.493486458334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45965.493486458334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45965.493486458334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45965.493486458334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45965.493486458334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45965.493486458334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45965.493486458334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45965.493486458334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45965.493486458334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45965.493486458334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45965.493486458334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45965.493486458334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45965.493486458334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45965.493486458334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45965.493486458334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45965.493486458334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45965.493486458334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45965.493486458334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45965.493486458334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45965.493486458334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45965.493486458334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45965.493486458334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45965.493486458334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45965.493486458334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45965.493486458334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45965.493486458334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45965.493486458334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45965.493486458334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45965.493486458334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45965.493486458334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45965.493486458334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45965.493486458334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45965.493486458334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45965.493486458334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45965.493486458334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45965.493486458334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45965.493486458334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45965.493486458334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45965.493486458334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45965.493486458334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45965.493486458334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45965.493486458334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45965.493486458334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45965.493486458334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45965.493486458334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45965.493486458334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45965.493486458334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45965.493486458334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45965.493486458334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45965.493486458334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45965.493486458334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45965.493486458334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45965.493486458334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45965.493486458334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45965.493486458334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45965.493486458334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45965.493486458334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45965.493486458334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45965.493486458334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45965.493486458334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45965.493486458334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45965.493486458334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45965.493486458334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45965.493486458334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45965.493486458334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45965.493486458334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45965.493486458334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45965.493486458334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45965.493486458334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45965.493486458334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45965.493486458334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45965.493486458334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45965.493486458334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45965.493486458334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45965.493486458334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45965.493486458334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45965.493486458334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45965.493486458334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45965.493486458334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45965.493486458334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45965.493486458334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45965.493486458334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45965.493486458334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45965.493486458334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45965.493486458334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45965.493486458334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45965.493486458334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45965.493486458334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45965.493486458334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45965.493486458334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45965.493486458334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45965.493486458334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45965.493486458334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45965.493486458334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45965.493486458334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45965.493486458334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45965.493486458334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45965.493486458334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45965.493486458334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45965.493486458334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45965.493486458334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45965.493486458334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45965.493486458334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45965.493486458334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45965.493486458334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45965.493486458334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45965.493486458334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45965.493486458334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45965.493486458334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45965.493486458334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45965.493486458334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45965.493486458334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45965.493486458334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45965.493486458334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45965.493486458334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45965.493486458334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45965.493486458334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45965.493486458334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45965.493486458334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45965.493486458334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45965.493486458334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45965.493486458334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45965.493486458334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45965.493486458334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45965.493486458334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45965.493486458334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45965.493486458334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45965.493486458334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45965.493486458334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45965.493486458334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45965.493486458334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45965.493486458334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45965.493486458334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45965.493486458334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45965.493486458334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45965.493486458334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45965.493486458334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45965.493486458334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45965.493486458334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45965.493486458334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45965.493486458334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45965.493486458334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45965.493486458334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45965.493486458334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45965.493486458334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45965.493486458334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45965.493486458334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45965.493486458334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45965.493486458334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45965.493486458334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45965.493486458334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45965.493486458334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45965.493486458334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45965.493486458334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45965.493486458334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45965.493486458334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45965.493486458334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45965.493486458334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45965.493486458334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45965.493486458334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45965.493486458334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45965.493486458334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45965.493486458334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45965.493486458334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45965.493486458334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45965.493486458334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45965.493486458334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45965.493486458334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45965.493486458334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45965.493486458334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45965.493486458334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45965.493486458334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45965.493486458334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45965.493486458334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45965.493486458334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45965.493486458334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45965.493486458334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45965.493486458334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45965.493486458334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45965.493486458334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45965.493486458334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45965.493486458334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45965.493486458334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45965.493486458334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45965.493486458334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45965.493486458334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45965.493486458334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45965.493486458334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45965.493486458334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45965.493486458334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45965.493486458334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45965.493486458334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45965.493486458334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45965.493486458334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45965.493486458334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45965.493486458334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45965.493486458334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45965.493486458334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45965.493486458334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45965.493486458334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45965.493486458334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45965.493486458334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45965.493486458334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45965.493486458334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45965.493486458334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45965.493486458334</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tabSelected="1"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39122</v>
      </c>
      <c r="B2" s="172" t="str">
        <f>IFERROR(VLOOKUP(D2,DB!A:K,11,0),"")</f>
        <v>R6</v>
      </c>
      <c r="C2" s="169">
        <v>1</v>
      </c>
      <c r="D2" s="172" t="s">
        <v>33695</v>
      </c>
      <c r="E2" s="102" t="s">
        <v>39021</v>
      </c>
      <c r="F2" s="176">
        <v>45965.468449074076</v>
      </c>
      <c r="G2" s="115">
        <f t="shared" ref="G2:G33" ca="1" si="0">IFERROR(NOW()-F2,"-")</f>
        <v>2.503738425730262E-2</v>
      </c>
      <c r="H2" s="174">
        <v>45965.46193287037</v>
      </c>
      <c r="I2" s="172" t="str">
        <f>IFERROR(VLOOKUP(D2,DB!A:F,6,0),"")</f>
        <v>SCECO</v>
      </c>
      <c r="J2" s="168" t="str">
        <f>IFERROR(VLOOKUP(D2,DB!A:G,7,0),"")</f>
        <v>Weak</v>
      </c>
      <c r="K2" s="170" t="s">
        <v>39123</v>
      </c>
      <c r="L2" s="175" t="str">
        <f>IFERROR(VLOOKUP(D2,DB!A:I,9,0),"")</f>
        <v>Latis</v>
      </c>
    </row>
    <row r="3" spans="1:16383" ht="31.5" customHeight="1">
      <c r="A3" s="171"/>
      <c r="B3" s="172" t="str">
        <f>IFERROR(VLOOKUP(D3,DB!A:K,11,0),"")</f>
        <v/>
      </c>
      <c r="C3" s="169"/>
      <c r="D3" s="172"/>
      <c r="E3" s="102"/>
      <c r="F3" s="174"/>
      <c r="G3" s="115">
        <f t="shared" ca="1" si="0"/>
        <v>45965.493486458334</v>
      </c>
      <c r="H3" s="174"/>
      <c r="I3" s="172" t="str">
        <f>IFERROR(VLOOKUP(D3,DB!A:F,6,0),"")</f>
        <v/>
      </c>
      <c r="J3" s="168" t="str">
        <f>IFERROR(VLOOKUP(D3,DB!A:G,7,0),"")</f>
        <v/>
      </c>
      <c r="K3" s="170"/>
      <c r="L3" s="175" t="str">
        <f>IFERROR(VLOOKUP(D3,DB!A:I,9,0),"")</f>
        <v/>
      </c>
    </row>
    <row r="4" spans="1:16383" ht="31.5" customHeight="1">
      <c r="A4" s="171"/>
      <c r="B4" s="172" t="str">
        <f>IFERROR(VLOOKUP(D4,DB!A:K,11,0),"")</f>
        <v/>
      </c>
      <c r="C4" s="169"/>
      <c r="D4" s="172"/>
      <c r="E4" s="102"/>
      <c r="F4" s="174"/>
      <c r="G4" s="115">
        <f t="shared" ca="1" si="0"/>
        <v>45965.493486458334</v>
      </c>
      <c r="H4" s="174"/>
      <c r="I4" s="172" t="str">
        <f>IFERROR(VLOOKUP(D4,DB!A:F,6,0),"")</f>
        <v/>
      </c>
      <c r="J4" s="168" t="str">
        <f>IFERROR(VLOOKUP(D4,DB!A:G,7,0),"")</f>
        <v/>
      </c>
      <c r="K4" s="170"/>
      <c r="L4" s="175" t="str">
        <f>IFERROR(VLOOKUP(D4,DB!A:I,9,0),"")</f>
        <v/>
      </c>
    </row>
    <row r="5" spans="1:16383" ht="31.5" customHeight="1">
      <c r="A5" s="171"/>
      <c r="B5" s="172" t="str">
        <f>IFERROR(VLOOKUP(D5,DB!A:K,11,0),"")</f>
        <v/>
      </c>
      <c r="C5" s="169"/>
      <c r="D5" s="172"/>
      <c r="E5" s="102"/>
      <c r="F5" s="174"/>
      <c r="G5" s="115">
        <f t="shared" ca="1" si="0"/>
        <v>45965.493486458334</v>
      </c>
      <c r="H5" s="174"/>
      <c r="I5" s="172" t="str">
        <f>IFERROR(VLOOKUP(D5,DB!A:F,6,0),"")</f>
        <v/>
      </c>
      <c r="J5" s="168" t="str">
        <f>IFERROR(VLOOKUP(D5,DB!A:G,7,0),"")</f>
        <v/>
      </c>
      <c r="K5" s="170"/>
      <c r="L5" s="175" t="str">
        <f>IFERROR(VLOOKUP(D5,DB!A:I,9,0),"")</f>
        <v/>
      </c>
    </row>
    <row r="6" spans="1:16383" ht="31.5" customHeight="1">
      <c r="A6" s="171"/>
      <c r="B6" s="172" t="str">
        <f>IFERROR(VLOOKUP(D6,DB!A:K,11,0),"")</f>
        <v/>
      </c>
      <c r="C6" s="169"/>
      <c r="D6" s="172"/>
      <c r="E6" s="102"/>
      <c r="F6" s="174"/>
      <c r="G6" s="115">
        <f t="shared" ca="1" si="0"/>
        <v>45965.493486458334</v>
      </c>
      <c r="H6" s="174"/>
      <c r="I6" s="172" t="str">
        <f>IFERROR(VLOOKUP(D6,DB!A:F,6,0),"")</f>
        <v/>
      </c>
      <c r="J6" s="168" t="str">
        <f>IFERROR(VLOOKUP(D6,DB!A:G,7,0),"")</f>
        <v/>
      </c>
      <c r="K6" s="170"/>
      <c r="L6" s="175" t="str">
        <f>IFERROR(VLOOKUP(D6,DB!A:I,9,0),"")</f>
        <v/>
      </c>
    </row>
    <row r="7" spans="1:16383" ht="31.5" customHeight="1">
      <c r="A7" s="171"/>
      <c r="B7" s="172" t="str">
        <f>IFERROR(VLOOKUP(D7,DB!A:K,11,0),"")</f>
        <v/>
      </c>
      <c r="C7" s="169"/>
      <c r="D7" s="172"/>
      <c r="E7" s="102"/>
      <c r="F7" s="174"/>
      <c r="G7" s="115">
        <f t="shared" ca="1" si="0"/>
        <v>45965.493486458334</v>
      </c>
      <c r="H7" s="174"/>
      <c r="I7" s="172" t="str">
        <f>IFERROR(VLOOKUP(D7,DB!A:F,6,0),"")</f>
        <v/>
      </c>
      <c r="J7" s="168" t="str">
        <f>IFERROR(VLOOKUP(D7,DB!A:G,7,0),"")</f>
        <v/>
      </c>
      <c r="K7" s="170"/>
      <c r="L7" s="175" t="str">
        <f>IFERROR(VLOOKUP(D7,DB!A:I,9,0),"")</f>
        <v/>
      </c>
    </row>
    <row r="8" spans="1:16383" ht="31.5" customHeight="1">
      <c r="A8" s="171"/>
      <c r="B8" s="172" t="str">
        <f>IFERROR(VLOOKUP(D8,DB!A:K,11,0),"")</f>
        <v/>
      </c>
      <c r="C8" s="169"/>
      <c r="D8" s="172"/>
      <c r="E8" s="102"/>
      <c r="F8" s="174"/>
      <c r="G8" s="115">
        <f t="shared" ca="1" si="0"/>
        <v>45965.493486458334</v>
      </c>
      <c r="H8" s="174"/>
      <c r="I8" s="172" t="str">
        <f>IFERROR(VLOOKUP(D8,DB!A:F,6,0),"")</f>
        <v/>
      </c>
      <c r="J8" s="168" t="str">
        <f>IFERROR(VLOOKUP(D8,DB!A:G,7,0),"")</f>
        <v/>
      </c>
      <c r="K8" s="170"/>
      <c r="L8" s="175" t="str">
        <f>IFERROR(VLOOKUP(D8,DB!A:I,9,0),"")</f>
        <v/>
      </c>
    </row>
    <row r="9" spans="1:16383" ht="31.5" customHeight="1">
      <c r="A9" s="171"/>
      <c r="B9" s="172" t="str">
        <f>IFERROR(VLOOKUP(D9,DB!A:K,11,0),"")</f>
        <v/>
      </c>
      <c r="C9" s="169"/>
      <c r="D9" s="172"/>
      <c r="E9" s="102"/>
      <c r="F9" s="174"/>
      <c r="G9" s="115">
        <f t="shared" ca="1" si="0"/>
        <v>45965.493486458334</v>
      </c>
      <c r="H9" s="174"/>
      <c r="I9" s="172" t="str">
        <f>IFERROR(VLOOKUP(D9,DB!A:F,6,0),"")</f>
        <v/>
      </c>
      <c r="J9" s="168" t="str">
        <f>IFERROR(VLOOKUP(D9,DB!A:G,7,0),"")</f>
        <v/>
      </c>
      <c r="K9" s="170"/>
      <c r="L9" s="175" t="str">
        <f>IFERROR(VLOOKUP(D9,DB!A:I,9,0),"")</f>
        <v/>
      </c>
    </row>
    <row r="10" spans="1:16383" ht="31.5" customHeight="1">
      <c r="A10" s="171"/>
      <c r="B10" s="172" t="str">
        <f>IFERROR(VLOOKUP(D10,DB!A:K,11,0),"")</f>
        <v/>
      </c>
      <c r="C10" s="169"/>
      <c r="D10" s="172"/>
      <c r="E10" s="102"/>
      <c r="F10" s="174"/>
      <c r="G10" s="115">
        <f t="shared" ca="1" si="0"/>
        <v>45965.493486458334</v>
      </c>
      <c r="H10" s="174"/>
      <c r="I10" s="172" t="str">
        <f>IFERROR(VLOOKUP(D10,DB!A:F,6,0),"")</f>
        <v/>
      </c>
      <c r="J10" s="168" t="str">
        <f>IFERROR(VLOOKUP(D10,DB!A:G,7,0),"")</f>
        <v/>
      </c>
      <c r="K10" s="170"/>
      <c r="L10" s="175" t="str">
        <f>IFERROR(VLOOKUP(D10,DB!A:I,9,0),"")</f>
        <v/>
      </c>
    </row>
    <row r="11" spans="1:16383" ht="31.5" customHeight="1">
      <c r="A11" s="171"/>
      <c r="B11" s="172" t="str">
        <f>IFERROR(VLOOKUP(D11,DB!A:K,11,0),"")</f>
        <v/>
      </c>
      <c r="C11" s="169"/>
      <c r="D11" s="172"/>
      <c r="E11" s="102"/>
      <c r="F11" s="174"/>
      <c r="G11" s="115">
        <f t="shared" ca="1" si="0"/>
        <v>45965.493486458334</v>
      </c>
      <c r="H11" s="174"/>
      <c r="I11" s="172" t="str">
        <f>IFERROR(VLOOKUP(D11,DB!A:F,6,0),"")</f>
        <v/>
      </c>
      <c r="J11" s="168" t="str">
        <f>IFERROR(VLOOKUP(D11,DB!A:G,7,0),"")</f>
        <v/>
      </c>
      <c r="K11" s="170"/>
      <c r="L11" s="175" t="str">
        <f>IFERROR(VLOOKUP(D11,DB!A:I,9,0),"")</f>
        <v/>
      </c>
    </row>
    <row r="12" spans="1:16383" ht="31.5" customHeight="1">
      <c r="A12" s="171"/>
      <c r="B12" s="172" t="str">
        <f>IFERROR(VLOOKUP(D12,DB!A:K,11,0),"")</f>
        <v/>
      </c>
      <c r="C12" s="169"/>
      <c r="D12" s="172"/>
      <c r="E12" s="102"/>
      <c r="F12" s="174"/>
      <c r="G12" s="115">
        <f t="shared" ca="1" si="0"/>
        <v>45965.493486458334</v>
      </c>
      <c r="H12" s="174"/>
      <c r="I12" s="172" t="str">
        <f>IFERROR(VLOOKUP(D12,DB!A:F,6,0),"")</f>
        <v/>
      </c>
      <c r="J12" s="168" t="str">
        <f>IFERROR(VLOOKUP(D12,DB!A:G,7,0),"")</f>
        <v/>
      </c>
      <c r="K12" s="170"/>
      <c r="L12" s="175" t="str">
        <f>IFERROR(VLOOKUP(D12,DB!A:I,9,0),"")</f>
        <v/>
      </c>
    </row>
    <row r="13" spans="1:16383" ht="31.5" customHeight="1">
      <c r="A13" s="171"/>
      <c r="B13" s="172" t="str">
        <f>IFERROR(VLOOKUP(D13,DB!A:K,11,0),"")</f>
        <v/>
      </c>
      <c r="C13" s="169"/>
      <c r="D13" s="172"/>
      <c r="E13" s="102"/>
      <c r="F13" s="174"/>
      <c r="G13" s="115">
        <f t="shared" ca="1" si="0"/>
        <v>45965.493486458334</v>
      </c>
      <c r="H13" s="174"/>
      <c r="I13" s="172" t="str">
        <f>IFERROR(VLOOKUP(D13,DB!A:F,6,0),"")</f>
        <v/>
      </c>
      <c r="J13" s="168" t="str">
        <f>IFERROR(VLOOKUP(D13,DB!A:G,7,0),"")</f>
        <v/>
      </c>
      <c r="K13" s="170"/>
      <c r="L13" s="175" t="str">
        <f>IFERROR(VLOOKUP(D13,DB!A:I,9,0),"")</f>
        <v/>
      </c>
    </row>
    <row r="14" spans="1:16383" ht="31.5" customHeight="1">
      <c r="A14" s="171"/>
      <c r="B14" s="172" t="str">
        <f>IFERROR(VLOOKUP(D14,DB!A:K,11,0),"")</f>
        <v/>
      </c>
      <c r="C14" s="169"/>
      <c r="D14" s="172"/>
      <c r="E14" s="102"/>
      <c r="F14" s="174"/>
      <c r="G14" s="115">
        <f t="shared" ca="1" si="0"/>
        <v>45965.493486458334</v>
      </c>
      <c r="H14" s="174"/>
      <c r="I14" s="172" t="str">
        <f>IFERROR(VLOOKUP(D14,DB!A:F,6,0),"")</f>
        <v/>
      </c>
      <c r="J14" s="168" t="str">
        <f>IFERROR(VLOOKUP(D14,DB!A:G,7,0),"")</f>
        <v/>
      </c>
      <c r="K14" s="170"/>
      <c r="L14" s="175" t="str">
        <f>IFERROR(VLOOKUP(D14,DB!A:I,9,0),"")</f>
        <v/>
      </c>
    </row>
    <row r="15" spans="1:16383" ht="31.5" customHeight="1">
      <c r="A15" s="171"/>
      <c r="B15" s="172" t="str">
        <f>IFERROR(VLOOKUP(D15,DB!A:K,11,0),"")</f>
        <v/>
      </c>
      <c r="C15" s="169"/>
      <c r="D15" s="172"/>
      <c r="E15" s="102"/>
      <c r="F15" s="174"/>
      <c r="G15" s="115">
        <f t="shared" ca="1" si="0"/>
        <v>45965.493486458334</v>
      </c>
      <c r="H15" s="174"/>
      <c r="I15" s="172" t="str">
        <f>IFERROR(VLOOKUP(D15,DB!A:F,6,0),"")</f>
        <v/>
      </c>
      <c r="J15" s="168" t="str">
        <f>IFERROR(VLOOKUP(D15,DB!A:G,7,0),"")</f>
        <v/>
      </c>
      <c r="K15" s="170"/>
      <c r="L15" s="175" t="str">
        <f>IFERROR(VLOOKUP(D15,DB!A:I,9,0),"")</f>
        <v/>
      </c>
    </row>
    <row r="16" spans="1:16383" ht="31.5" customHeight="1">
      <c r="A16" s="171"/>
      <c r="B16" s="172" t="str">
        <f>IFERROR(VLOOKUP(D16,DB!A:K,11,0),"")</f>
        <v/>
      </c>
      <c r="C16" s="169"/>
      <c r="D16" s="172"/>
      <c r="E16" s="102"/>
      <c r="F16" s="174"/>
      <c r="G16" s="115">
        <f t="shared" ca="1" si="0"/>
        <v>45965.493486458334</v>
      </c>
      <c r="H16" s="174"/>
      <c r="I16" s="172" t="str">
        <f>IFERROR(VLOOKUP(D16,DB!A:F,6,0),"")</f>
        <v/>
      </c>
      <c r="J16" s="168" t="str">
        <f>IFERROR(VLOOKUP(D16,DB!A:G,7,0),"")</f>
        <v/>
      </c>
      <c r="K16" s="170"/>
      <c r="L16" s="175" t="str">
        <f>IFERROR(VLOOKUP(D16,DB!A:I,9,0),"")</f>
        <v/>
      </c>
    </row>
    <row r="17" spans="1:12" ht="31.5" customHeight="1">
      <c r="A17" s="171"/>
      <c r="B17" s="172" t="str">
        <f>IFERROR(VLOOKUP(D17,DB!A:K,11,0),"")</f>
        <v/>
      </c>
      <c r="C17" s="169"/>
      <c r="D17" s="172"/>
      <c r="E17" s="102"/>
      <c r="F17" s="174"/>
      <c r="G17" s="115">
        <f t="shared" ca="1" si="0"/>
        <v>45965.493486458334</v>
      </c>
      <c r="H17" s="174"/>
      <c r="I17" s="172" t="str">
        <f>IFERROR(VLOOKUP(D17,DB!A:F,6,0),"")</f>
        <v/>
      </c>
      <c r="J17" s="168" t="str">
        <f>IFERROR(VLOOKUP(D17,DB!A:G,7,0),"")</f>
        <v/>
      </c>
      <c r="K17" s="170"/>
      <c r="L17" s="175" t="str">
        <f>IFERROR(VLOOKUP(D17,DB!A:I,9,0),"")</f>
        <v/>
      </c>
    </row>
    <row r="18" spans="1:12" ht="31.5" customHeight="1">
      <c r="A18" s="171"/>
      <c r="B18" s="172" t="str">
        <f>IFERROR(VLOOKUP(D18,DB!A:K,11,0),"")</f>
        <v/>
      </c>
      <c r="C18" s="169"/>
      <c r="D18" s="172"/>
      <c r="E18" s="102"/>
      <c r="F18" s="174"/>
      <c r="G18" s="115">
        <f t="shared" ca="1" si="0"/>
        <v>45965.493486458334</v>
      </c>
      <c r="H18" s="174"/>
      <c r="I18" s="172" t="str">
        <f>IFERROR(VLOOKUP(D18,DB!A:F,6,0),"")</f>
        <v/>
      </c>
      <c r="J18" s="168" t="str">
        <f>IFERROR(VLOOKUP(D18,DB!A:G,7,0),"")</f>
        <v/>
      </c>
      <c r="K18" s="170"/>
      <c r="L18" s="175" t="str">
        <f>IFERROR(VLOOKUP(D18,DB!A:I,9,0),"")</f>
        <v/>
      </c>
    </row>
    <row r="19" spans="1:12" ht="31.5" customHeight="1">
      <c r="A19" s="171"/>
      <c r="B19" s="172" t="str">
        <f>IFERROR(VLOOKUP(D19,DB!A:K,11,0),"")</f>
        <v/>
      </c>
      <c r="C19" s="169"/>
      <c r="D19" s="172"/>
      <c r="E19" s="102"/>
      <c r="F19" s="174"/>
      <c r="G19" s="115">
        <f t="shared" ca="1" si="0"/>
        <v>45965.493486458334</v>
      </c>
      <c r="H19" s="174"/>
      <c r="I19" s="172" t="str">
        <f>IFERROR(VLOOKUP(D19,DB!A:F,6,0),"")</f>
        <v/>
      </c>
      <c r="J19" s="168" t="str">
        <f>IFERROR(VLOOKUP(D19,DB!A:G,7,0),"")</f>
        <v/>
      </c>
      <c r="K19" s="170"/>
      <c r="L19" s="175" t="str">
        <f>IFERROR(VLOOKUP(D19,DB!A:I,9,0),"")</f>
        <v/>
      </c>
    </row>
    <row r="20" spans="1:12" ht="31.5" customHeight="1">
      <c r="A20" s="171"/>
      <c r="B20" s="172" t="str">
        <f>IFERROR(VLOOKUP(D20,DB!A:K,11,0),"")</f>
        <v/>
      </c>
      <c r="C20" s="169"/>
      <c r="D20" s="172"/>
      <c r="E20" s="102"/>
      <c r="F20" s="174"/>
      <c r="G20" s="115">
        <f t="shared" ca="1" si="0"/>
        <v>45965.493486458334</v>
      </c>
      <c r="H20" s="174"/>
      <c r="I20" s="172" t="str">
        <f>IFERROR(VLOOKUP(D20,DB!A:F,6,0),"")</f>
        <v/>
      </c>
      <c r="J20" s="168" t="str">
        <f>IFERROR(VLOOKUP(D20,DB!A:G,7,0),"")</f>
        <v/>
      </c>
      <c r="K20" s="170"/>
      <c r="L20" s="175" t="str">
        <f>IFERROR(VLOOKUP(D20,DB!A:I,9,0),"")</f>
        <v/>
      </c>
    </row>
    <row r="21" spans="1:12" ht="31.5" customHeight="1">
      <c r="A21" s="171"/>
      <c r="B21" s="172" t="str">
        <f>IFERROR(VLOOKUP(D21,DB!A:K,11,0),"")</f>
        <v/>
      </c>
      <c r="C21" s="169"/>
      <c r="D21" s="172"/>
      <c r="E21" s="102"/>
      <c r="F21" s="174"/>
      <c r="G21" s="115">
        <f t="shared" ca="1" si="0"/>
        <v>45965.493486458334</v>
      </c>
      <c r="H21" s="174"/>
      <c r="I21" s="172" t="str">
        <f>IFERROR(VLOOKUP(D21,DB!A:F,6,0),"")</f>
        <v/>
      </c>
      <c r="J21" s="168" t="str">
        <f>IFERROR(VLOOKUP(D21,DB!A:G,7,0),"")</f>
        <v/>
      </c>
      <c r="K21" s="170"/>
      <c r="L21" s="175" t="str">
        <f>IFERROR(VLOOKUP(D21,DB!A:I,9,0),"")</f>
        <v/>
      </c>
    </row>
    <row r="22" spans="1:12" ht="31.5" customHeight="1">
      <c r="A22" s="171"/>
      <c r="B22" s="172" t="str">
        <f>IFERROR(VLOOKUP(D22,DB!A:K,11,0),"")</f>
        <v/>
      </c>
      <c r="C22" s="169"/>
      <c r="D22" s="172"/>
      <c r="E22" s="102"/>
      <c r="F22" s="174"/>
      <c r="G22" s="115">
        <f t="shared" ca="1" si="0"/>
        <v>45965.493486458334</v>
      </c>
      <c r="H22" s="174"/>
      <c r="I22" s="172" t="str">
        <f>IFERROR(VLOOKUP(D22,DB!A:F,6,0),"")</f>
        <v/>
      </c>
      <c r="J22" s="168" t="str">
        <f>IFERROR(VLOOKUP(D22,DB!A:G,7,0),"")</f>
        <v/>
      </c>
      <c r="K22" s="170"/>
      <c r="L22" s="175" t="str">
        <f>IFERROR(VLOOKUP(D22,DB!A:I,9,0),"")</f>
        <v/>
      </c>
    </row>
    <row r="23" spans="1:12" ht="31.5" customHeight="1">
      <c r="A23" s="171"/>
      <c r="B23" s="172" t="str">
        <f>IFERROR(VLOOKUP(D23,DB!A:K,11,0),"")</f>
        <v/>
      </c>
      <c r="C23" s="169"/>
      <c r="D23" s="172"/>
      <c r="E23" s="102"/>
      <c r="F23" s="174"/>
      <c r="G23" s="115">
        <f t="shared" ca="1" si="0"/>
        <v>45965.493486458334</v>
      </c>
      <c r="H23" s="174"/>
      <c r="I23" s="172" t="str">
        <f>IFERROR(VLOOKUP(D23,DB!A:F,6,0),"")</f>
        <v/>
      </c>
      <c r="J23" s="168" t="str">
        <f>IFERROR(VLOOKUP(D23,DB!A:G,7,0),"")</f>
        <v/>
      </c>
      <c r="K23" s="170"/>
      <c r="L23" s="175" t="str">
        <f>IFERROR(VLOOKUP(D23,DB!A:I,9,0),"")</f>
        <v/>
      </c>
    </row>
    <row r="24" spans="1:12" ht="31.5" customHeight="1">
      <c r="A24" s="171"/>
      <c r="B24" s="172" t="str">
        <f>IFERROR(VLOOKUP(D24,DB!A:K,11,0),"")</f>
        <v/>
      </c>
      <c r="C24" s="169"/>
      <c r="D24" s="172"/>
      <c r="E24" s="102"/>
      <c r="F24" s="174"/>
      <c r="G24" s="115">
        <f t="shared" ca="1" si="0"/>
        <v>45965.493486458334</v>
      </c>
      <c r="H24" s="174"/>
      <c r="I24" s="172" t="str">
        <f>IFERROR(VLOOKUP(D24,DB!A:F,6,0),"")</f>
        <v/>
      </c>
      <c r="J24" s="168" t="str">
        <f>IFERROR(VLOOKUP(D24,DB!A:G,7,0),"")</f>
        <v/>
      </c>
      <c r="K24" s="170"/>
      <c r="L24" s="175" t="str">
        <f>IFERROR(VLOOKUP(D24,DB!A:I,9,0),"")</f>
        <v/>
      </c>
    </row>
    <row r="25" spans="1:12" ht="31.5" customHeight="1">
      <c r="A25" s="171"/>
      <c r="B25" s="172" t="str">
        <f>IFERROR(VLOOKUP(D25,DB!A:K,11,0),"")</f>
        <v/>
      </c>
      <c r="C25" s="169"/>
      <c r="D25" s="172"/>
      <c r="E25" s="102"/>
      <c r="F25" s="174"/>
      <c r="G25" s="115">
        <f t="shared" ca="1" si="0"/>
        <v>45965.493486458334</v>
      </c>
      <c r="H25" s="174"/>
      <c r="I25" s="172" t="str">
        <f>IFERROR(VLOOKUP(D25,DB!A:F,6,0),"")</f>
        <v/>
      </c>
      <c r="J25" s="168" t="str">
        <f>IFERROR(VLOOKUP(D25,DB!A:G,7,0),"")</f>
        <v/>
      </c>
      <c r="K25" s="170"/>
      <c r="L25" s="175" t="str">
        <f>IFERROR(VLOOKUP(D25,DB!A:I,9,0),"")</f>
        <v/>
      </c>
    </row>
    <row r="26" spans="1:12" ht="31.5" customHeight="1">
      <c r="A26" s="171"/>
      <c r="B26" s="172" t="str">
        <f>IFERROR(VLOOKUP(D26,DB!A:K,11,0),"")</f>
        <v/>
      </c>
      <c r="C26" s="169"/>
      <c r="D26" s="172"/>
      <c r="E26" s="102"/>
      <c r="F26" s="174"/>
      <c r="G26" s="115">
        <f t="shared" ca="1" si="0"/>
        <v>45965.493486458334</v>
      </c>
      <c r="H26" s="174"/>
      <c r="I26" s="172" t="str">
        <f>IFERROR(VLOOKUP(D26,DB!A:F,6,0),"")</f>
        <v/>
      </c>
      <c r="J26" s="168" t="str">
        <f>IFERROR(VLOOKUP(D26,DB!A:G,7,0),"")</f>
        <v/>
      </c>
      <c r="K26" s="170"/>
      <c r="L26" s="175" t="str">
        <f>IFERROR(VLOOKUP(D26,DB!A:I,9,0),"")</f>
        <v/>
      </c>
    </row>
    <row r="27" spans="1:12" ht="31.5" customHeight="1">
      <c r="A27" s="171"/>
      <c r="B27" s="172" t="str">
        <f>IFERROR(VLOOKUP(D27,DB!A:K,11,0),"")</f>
        <v/>
      </c>
      <c r="C27" s="169"/>
      <c r="D27" s="172"/>
      <c r="E27" s="173"/>
      <c r="F27" s="174"/>
      <c r="G27" s="115">
        <f t="shared" ca="1" si="0"/>
        <v>45965.493486458334</v>
      </c>
      <c r="H27" s="174"/>
      <c r="I27" s="172" t="str">
        <f>IFERROR(VLOOKUP(D27,DB!A:F,6,0),"")</f>
        <v/>
      </c>
      <c r="J27" s="168" t="str">
        <f>IFERROR(VLOOKUP(D27,DB!A:G,7,0),"")</f>
        <v/>
      </c>
      <c r="K27" s="170"/>
      <c r="L27" s="175" t="str">
        <f>IFERROR(VLOOKUP(D27,DB!A:I,9,0),"")</f>
        <v/>
      </c>
    </row>
    <row r="28" spans="1:12" ht="31.5" customHeight="1">
      <c r="A28" s="171"/>
      <c r="B28" s="172" t="str">
        <f>IFERROR(VLOOKUP(D28,DB!A:K,11,0),"")</f>
        <v/>
      </c>
      <c r="C28" s="169"/>
      <c r="D28" s="172"/>
      <c r="E28" s="173"/>
      <c r="F28" s="174"/>
      <c r="G28" s="115">
        <f t="shared" ca="1" si="0"/>
        <v>45965.493486458334</v>
      </c>
      <c r="H28" s="174"/>
      <c r="I28" s="172" t="str">
        <f>IFERROR(VLOOKUP(D28,DB!A:F,6,0),"")</f>
        <v/>
      </c>
      <c r="J28" s="168" t="str">
        <f>IFERROR(VLOOKUP(D28,DB!A:G,7,0),"")</f>
        <v/>
      </c>
      <c r="K28" s="170"/>
      <c r="L28" s="175" t="str">
        <f>IFERROR(VLOOKUP(D28,DB!A:I,9,0),"")</f>
        <v/>
      </c>
    </row>
    <row r="29" spans="1:12" ht="31.5" customHeight="1">
      <c r="A29" s="171"/>
      <c r="B29" s="172" t="str">
        <f>IFERROR(VLOOKUP(D29,DB!A:K,11,0),"")</f>
        <v/>
      </c>
      <c r="C29" s="169"/>
      <c r="D29" s="172"/>
      <c r="E29" s="173"/>
      <c r="F29" s="174"/>
      <c r="G29" s="115">
        <f t="shared" ca="1" si="0"/>
        <v>45965.493486458334</v>
      </c>
      <c r="H29" s="174"/>
      <c r="I29" s="172" t="str">
        <f>IFERROR(VLOOKUP(D29,DB!A:F,6,0),"")</f>
        <v/>
      </c>
      <c r="J29" s="168" t="str">
        <f>IFERROR(VLOOKUP(D29,DB!A:G,7,0),"")</f>
        <v/>
      </c>
      <c r="K29" s="170"/>
      <c r="L29" s="175" t="str">
        <f>IFERROR(VLOOKUP(D29,DB!A:I,9,0),"")</f>
        <v/>
      </c>
    </row>
    <row r="30" spans="1:12" ht="31.5" customHeight="1">
      <c r="A30" s="171"/>
      <c r="B30" s="172" t="str">
        <f>IFERROR(VLOOKUP(D30,DB!A:K,11,0),"")</f>
        <v/>
      </c>
      <c r="C30" s="169"/>
      <c r="D30" s="172"/>
      <c r="E30" s="173"/>
      <c r="F30" s="174"/>
      <c r="G30" s="115">
        <f t="shared" ca="1" si="0"/>
        <v>45965.493486458334</v>
      </c>
      <c r="H30" s="174"/>
      <c r="I30" s="172" t="str">
        <f>IFERROR(VLOOKUP(D30,DB!A:F,6,0),"")</f>
        <v/>
      </c>
      <c r="J30" s="168" t="str">
        <f>IFERROR(VLOOKUP(D30,DB!A:G,7,0),"")</f>
        <v/>
      </c>
      <c r="K30" s="170"/>
      <c r="L30" s="175" t="str">
        <f>IFERROR(VLOOKUP(D30,DB!A:I,9,0),"")</f>
        <v/>
      </c>
    </row>
    <row r="31" spans="1:12" ht="31.5" customHeight="1">
      <c r="A31" s="171"/>
      <c r="B31" s="172" t="str">
        <f>IFERROR(VLOOKUP(D31,DB!A:K,11,0),"")</f>
        <v/>
      </c>
      <c r="C31" s="169"/>
      <c r="D31" s="172"/>
      <c r="E31" s="173"/>
      <c r="F31" s="174"/>
      <c r="G31" s="115">
        <f t="shared" ca="1" si="0"/>
        <v>45965.493486458334</v>
      </c>
      <c r="H31" s="174"/>
      <c r="I31" s="172" t="str">
        <f>IFERROR(VLOOKUP(D31,DB!A:F,6,0),"")</f>
        <v/>
      </c>
      <c r="J31" s="168" t="str">
        <f>IFERROR(VLOOKUP(D31,DB!A:G,7,0),"")</f>
        <v/>
      </c>
      <c r="K31" s="170"/>
      <c r="L31" s="175" t="str">
        <f>IFERROR(VLOOKUP(D31,DB!A:I,9,0),"")</f>
        <v/>
      </c>
    </row>
    <row r="32" spans="1:12" ht="31.5" customHeight="1">
      <c r="A32" s="171"/>
      <c r="B32" s="172" t="str">
        <f>IFERROR(VLOOKUP(D32,DB!A:K,11,0),"")</f>
        <v/>
      </c>
      <c r="C32" s="169"/>
      <c r="D32" s="172"/>
      <c r="E32" s="173"/>
      <c r="F32" s="174"/>
      <c r="G32" s="115">
        <f t="shared" ca="1" si="0"/>
        <v>45965.493486458334</v>
      </c>
      <c r="H32" s="174"/>
      <c r="I32" s="172" t="str">
        <f>IFERROR(VLOOKUP(D32,DB!A:F,6,0),"")</f>
        <v/>
      </c>
      <c r="J32" s="168" t="str">
        <f>IFERROR(VLOOKUP(D32,DB!A:G,7,0),"")</f>
        <v/>
      </c>
      <c r="K32" s="170"/>
      <c r="L32" s="175" t="str">
        <f>IFERROR(VLOOKUP(D32,DB!A:I,9,0),"")</f>
        <v/>
      </c>
    </row>
    <row r="33" spans="1:12" ht="31.5" customHeight="1">
      <c r="A33" s="171"/>
      <c r="B33" s="172" t="str">
        <f>IFERROR(VLOOKUP(D33,DB!A:K,11,0),"")</f>
        <v/>
      </c>
      <c r="C33" s="169"/>
      <c r="D33" s="172"/>
      <c r="E33" s="173"/>
      <c r="F33" s="174"/>
      <c r="G33" s="115">
        <f t="shared" ca="1" si="0"/>
        <v>45965.493486458334</v>
      </c>
      <c r="H33" s="174"/>
      <c r="I33" s="172" t="str">
        <f>IFERROR(VLOOKUP(D33,DB!A:F,6,0),"")</f>
        <v/>
      </c>
      <c r="J33" s="168" t="str">
        <f>IFERROR(VLOOKUP(D33,DB!A:G,7,0),"")</f>
        <v/>
      </c>
      <c r="K33" s="170"/>
      <c r="L33" s="175" t="str">
        <f>IFERROR(VLOOKUP(D33,DB!A:I,9,0),"")</f>
        <v/>
      </c>
    </row>
    <row r="34" spans="1:12" ht="31.5" customHeight="1">
      <c r="A34" s="103"/>
      <c r="B34" s="102" t="str">
        <f>IFERROR(VLOOKUP(D34,DB!A:K,11,0),"")</f>
        <v/>
      </c>
      <c r="C34" s="104"/>
      <c r="D34" s="102"/>
      <c r="E34" s="105"/>
      <c r="F34" s="106"/>
      <c r="G34" s="76">
        <f ca="1">IFERROR(NOW()-F34,"-")</f>
        <v>45965.493486458334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45965.493486458334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45965.493486458334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45965.493486458334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45965.493486458334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45965.493486458334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45965.493486458334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45965.493486458334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45965.493486458334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45965.493486458334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45965.493486458334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45965.493486458334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45965.493486458334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45965.493486458334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45965.493486458334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45965.493486458334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45965.493486458334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45965.493486458334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45965.493486458334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45965.493486458334</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2025-11-04T08:51:34Z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