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28" documentId="120_S{2AC9BD13-BADA-5192-A53E-5A8FF88502F6}" xr6:coauthVersionLast="47" xr6:coauthVersionMax="47" xr10:uidLastSave="{4FFFF01C-78F7-4034-8E39-4102B947BFD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<sst xmlns="http://schemas.openxmlformats.org/spreadsheetml/2006/main" count="180282" uniqueCount="39126">
  <si>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</si>
  <si>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</si>
  <si>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</si>
  <si>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</si>
  <si>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</si>
  <si>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</si>
  <si>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</si>
  <si>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</si>
  <si>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</si>
  <si>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</si>
  <si>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</si>
  <si>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</si>
  <si>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</si>
  <si>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</si>
  <si>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</si>
  <si>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</si>
  <si>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</si>
  <si>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</si>
  <si>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</si>
  <si>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</si>
  <si>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</si>
  <si>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</si>
  <si>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</si>
  <si>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</si>
  <si>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</si>
  <si>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</si>
  <si>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</si>
  <si>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</si>
  <si>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</si>
  <si>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</si>
  <si>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</si>
  <si>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</si>
  <si>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</si>
  <si>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</si>
  <si>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</si>
  <si>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</si>
  <si>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</si>
  <si>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</si>
  <si>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</si>
  <si>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</si>
  <si>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</si>
  <si>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</si>
  <si>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</si>
  <si>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</si>
  <si>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</si>
  <si>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</si>
  <si>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</si>
  <si>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</si>
  <si>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</si>
  <si>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</si>
  <si>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</si>
  <si>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</si>
  <si>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</si>
  <si>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</si>
  <si>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</si>
  <si>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</si>
  <si>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</si>
  <si>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</si>
  <si>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</si>
  <si>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</si>
  <si>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</si>
  <si>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</si>
  <si>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</si>
  <si>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</si>
  <si>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</si>
  <si>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</si>
  <si>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</si>
  <si>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</si>
  <si>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</si>
  <si>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</si>
  <si>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</si>
  <si>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</si>
  <si>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</si>
  <si>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</si>
  <si>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</si>
  <si>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</si>
  <si>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</si>
  <si>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</si>
  <si>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</si>
  <si>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</si>
  <si>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</si>
  <si>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</si>
  <si>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</si>
  <si>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</si>
  <si>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</si>
  <si>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</si>
  <si>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</si>
  <si>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</si>
  <si>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</si>
  <si>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</si>
  <si>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</si>
  <si>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</si>
  <si>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</si>
  <si>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</si>
  <si>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</si>
  <si>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</si>
  <si>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</si>
  <si>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</si>
  <si>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</si>
  <si>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</si>
  <si>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</si>
  <si>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</si>
  <si>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</si>
  <si>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</si>
  <si>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</si>
  <si>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</si>
  <si>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</si>
  <si>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</si>
  <si>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</si>
  <si>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</si>
  <si>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</si>
  <si>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</si>
  <si>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</si>
  <si>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</si>
  <si>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</si>
  <si>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</si>
  <si>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</si>
  <si>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</si>
  <si>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</si>
  <si>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</si>
  <si>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</si>
  <si>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</si>
  <si>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</si>
  <si>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</si>
  <si>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</si>
  <si>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</si>
  <si>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</si>
  <si>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</si>
  <si>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</si>
  <si>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</si>
  <si>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</si>
  <si>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</si>
  <si>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</si>
  <si>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</si>
  <si>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</si>
  <si>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</si>
  <si>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</si>
  <si>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</si>
  <si>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</si>
  <si>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</si>
  <si>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</si>
  <si>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</si>
  <si>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</si>
  <si>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</si>
  <si>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</si>
  <si>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</si>
  <si>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</si>
  <si>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</si>
  <si>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</si>
  <si>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</si>
  <si>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</si>
  <si>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</si>
  <si>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</si>
  <si>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</si>
  <si>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</si>
  <si>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</si>
  <si>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</si>
  <si>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</si>
  <si>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</si>
  <si>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</si>
  <si>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</si>
  <si>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</si>
  <si>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</si>
  <si>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</si>
  <si>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</si>
  <si>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</si>
  <si>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</si>
  <si>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</si>
  <si>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</si>
  <si>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</si>
  <si>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</si>
  <si>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</si>
  <si>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</si>
  <si>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</si>
  <si>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</si>
  <si>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</si>
  <si>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</si>
  <si>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</si>
  <si>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</si>
  <si>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</si>
  <si>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</si>
  <si>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</si>
  <si>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</si>
  <si>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</si>
  <si>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</si>
  <si>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</si>
  <si>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</si>
  <si>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</si>
  <si>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</si>
  <si>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</si>
  <si>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</si>
  <si>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</si>
  <si>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</si>
  <si>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</si>
  <si>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</si>
  <si>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</si>
  <si>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</si>
  <si>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</si>
  <si>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</si>
  <si>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</si>
  <si>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</si>
  <si>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</si>
  <si>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</si>
  <si>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</si>
  <si>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</si>
  <si>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</si>
  <si>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</si>
  <si>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</si>
  <si>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</si>
  <si>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</si>
  <si>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</si>
  <si>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</si>
  <si>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</si>
  <si>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</si>
  <si>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</si>
  <si>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</si>
  <si>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</si>
  <si>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</si>
  <si>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</si>
  <si>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</si>
  <si>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</si>
  <si>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</si>
  <si>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</si>
  <si>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</si>
  <si>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</si>
  <si>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</si>
  <si>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</si>
  <si>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</si>
  <si>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</si>
  <si>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</si>
  <si>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</si>
  <si>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</si>
  <si>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</si>
  <si>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</si>
  <si>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</si>
  <si>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</si>
  <si>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</si>
  <si>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</si>
  <si>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</si>
  <si>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</si>
  <si>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</si>
  <si>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</si>
  <si>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</si>
  <si>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</si>
  <si>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</si>
  <si>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</si>
  <si>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</si>
  <si>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</si>
  <si>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</si>
  <si>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</si>
  <si>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</si>
  <si>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</si>
  <si>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</si>
  <si>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</si>
  <si>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</si>
  <si>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</si>
  <si>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</si>
  <si>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</si>
  <si>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</si>
  <si>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</si>
  <si>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</si>
  <si>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</si>
  <si>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</si>
  <si>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</si>
  <si>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</si>
  <si>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</si>
  <si>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</si>
  <si>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</si>
  <si>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</si>
  <si>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</si>
  <si>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</si>
  <si>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</si>
  <si>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</si>
  <si>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</si>
  <si>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</si>
  <si>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</si>
  <si>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</si>
  <si>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</si>
  <si>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</si>
  <si>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</si>
  <si>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</si>
  <si>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</si>
  <si>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</si>
  <si>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</si>
  <si>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</si>
  <si>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</si>
  <si>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</si>
  <si>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</si>
  <si>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</si>
  <si>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</si>
  <si>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</si>
  <si>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</si>
  <si>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</si>
  <si>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</si>
  <si>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</si>
  <si>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</si>
  <si>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</si>
  <si>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</si>
  <si>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</si>
  <si>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</si>
  <si>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</si>
  <si>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</si>
  <si>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</si>
  <si>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</si>
  <si>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</si>
  <si>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</si>
  <si>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</si>
  <si>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</si>
  <si>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</si>
  <si>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</si>
  <si>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</si>
  <si>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</si>
  <si>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</si>
  <si>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</si>
  <si>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</si>
  <si>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</si>
  <si>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</si>
  <si>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</si>
  <si>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</si>
  <si>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</si>
  <si>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</si>
  <si>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</si>
  <si>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</si>
  <si>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</si>
  <si>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</si>
  <si>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</si>
  <si>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</si>
  <si>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</si>
  <si>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</si>
  <si>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</si>
  <si>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</si>
  <si>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</si>
  <si>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</si>
  <si>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</si>
  <si>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</si>
  <si>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</si>
  <si>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</si>
  <si>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</si>
  <si>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</si>
  <si>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</si>
  <si>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</si>
  <si>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</si>
  <si>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</si>
  <si>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</si>
  <si>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</si>
  <si>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</si>
  <si>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</si>
  <si>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</si>
  <si>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</si>
  <si>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</si>
  <si>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</si>
  <si>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</si>
  <si>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</si>
  <si>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</si>
  <si>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</si>
  <si>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</si>
  <si>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</si>
  <si>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</si>
  <si>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</si>
  <si>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</si>
  <si>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</si>
  <si>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</si>
  <si>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</si>
  <si>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</si>
  <si>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</si>
  <si>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</si>
  <si>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</si>
  <si>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</si>
  <si>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</si>
  <si>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</si>
  <si>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</si>
  <si>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</si>
  <si>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</si>
  <si>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</si>
  <si>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</si>
  <si>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</si>
  <si>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</si>
  <si>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</si>
  <si>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</si>
  <si>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</si>
  <si>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</si>
  <si>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</si>
  <si>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</si>
  <si>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</si>
  <si>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</si>
  <si>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</si>
  <si>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</si>
  <si>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</si>
  <si>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</si>
  <si>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</si>
  <si>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</si>
  <si>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</si>
  <si>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</si>
  <si>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</si>
  <si>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</si>
  <si>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</si>
  <si>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</si>
  <si>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</si>
  <si>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</si>
  <si>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</si>
  <si>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</si>
  <si>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</si>
  <si>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</si>
  <si>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</si>
  <si>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</si>
  <si>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</si>
  <si>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</si>
  <si>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</si>
  <si>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</si>
  <si>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</si>
  <si>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</si>
  <si>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</si>
  <si>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</si>
  <si>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</si>
  <si>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</si>
  <si>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</si>
  <si>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</si>
  <si>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</si>
  <si>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</si>
  <si>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</si>
  <si>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</si>
  <si>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</si>
  <si>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</si>
  <si>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</si>
  <si>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</si>
  <si>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</si>
  <si>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</si>
  <si>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</si>
  <si>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</si>
  <si>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</si>
  <si>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</si>
  <si>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</si>
  <si>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</si>
  <si>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</si>
  <si>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</si>
  <si>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</si>
  <si>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</si>
  <si>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</si>
  <si>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</si>
  <si>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</si>
  <si>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</si>
  <si>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</si>
  <si>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</si>
  <si>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</si>
  <si>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</si>
  <si>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</si>
  <si>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</si>
  <si>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</si>
  <si>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</si>
  <si>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</si>
  <si>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</si>
  <si>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</si>
  <si>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</si>
  <si>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</si>
  <si>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</si>
  <si>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</si>
  <si>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</si>
  <si>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</si>
  <si>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</si>
  <si>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</si>
  <si>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</si>
  <si>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</si>
  <si>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</si>
  <si>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</si>
  <si>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</si>
  <si>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</si>
  <si>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</si>
  <si>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</si>
  <si>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</si>
  <si>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</si>
  <si>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</si>
  <si>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</si>
  <si>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</si>
  <si>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</si>
  <si>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</si>
  <si>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</si>
  <si>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</si>
  <si>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</si>
  <si>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</si>
  <si>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</si>
  <si>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</si>
  <si>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</si>
  <si>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</si>
  <si>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</si>
  <si>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</si>
  <si>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</si>
  <si>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</si>
  <si>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</si>
  <si>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</si>
  <si>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</si>
  <si>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</si>
  <si>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</si>
  <si>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</si>
  <si>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</si>
  <si>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</si>
  <si>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</si>
  <si>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</si>
  <si>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</si>
  <si>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</si>
  <si>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</si>
  <si>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</si>
  <si>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</si>
  <si>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</si>
  <si>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</si>
  <si>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</si>
  <si>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</si>
  <si>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</si>
  <si>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</si>
  <si>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</si>
  <si>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</si>
  <si>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</si>
  <si>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</si>
  <si>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</si>
  <si>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</si>
  <si>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</si>
  <si>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</si>
  <si>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</si>
  <si>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</si>
  <si>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</si>
  <si>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</si>
  <si>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</si>
  <si>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</si>
  <si>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</si>
  <si>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</si>
  <si>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</si>
  <si>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</si>
  <si>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</si>
  <si>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</si>
  <si>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</si>
  <si>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</si>
  <si>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</si>
  <si>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</si>
  <si>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</si>
  <si>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</si>
  <si>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</si>
  <si>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</si>
  <si>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</si>
  <si>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</si>
  <si>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</si>
  <si>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</si>
  <si>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</si>
  <si>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</si>
  <si>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</si>
  <si>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</si>
  <si>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</si>
  <si>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</si>
  <si>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</si>
  <si>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</si>
  <si>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</si>
  <si>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</si>
  <si>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</si>
  <si>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</si>
  <si>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</si>
  <si>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</si>
  <si>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</si>
  <si>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</si>
  <si>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</si>
  <si>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</si>
  <si>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</si>
  <si>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</si>
  <si>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</si>
  <si>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</si>
  <si>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</si>
  <si>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</si>
  <si>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</si>
  <si>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</si>
  <si>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</si>
  <si>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</si>
  <si>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</si>
  <si>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</si>
  <si>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</si>
  <si>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</si>
  <si>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</si>
  <si>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</si>
  <si>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</si>
  <si>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</si>
  <si>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</si>
  <si>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</si>
  <si>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</si>
  <si>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</si>
  <si>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</si>
  <si>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</si>
  <si>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</si>
  <si>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</si>
  <si>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</si>
  <si>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</si>
  <si>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</si>
  <si>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</si>
  <si>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</si>
  <si>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</si>
  <si>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</si>
  <si>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</si>
  <si>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</si>
  <si>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</si>
  <si>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</si>
  <si>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</si>
  <si>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</si>
  <si>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</si>
  <si>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</si>
  <si>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</si>
  <si>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</si>
  <si>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</si>
  <si>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</si>
  <si>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</si>
  <si>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</si>
  <si>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</si>
  <si>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</si>
  <si>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</si>
  <si>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</si>
  <si>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</si>
  <si>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</si>
  <si>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</si>
  <si>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</si>
  <si>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</si>
  <si>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</si>
  <si>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</si>
  <si>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</si>
  <si>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</si>
  <si>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</si>
  <si>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</si>
  <si>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</si>
  <si>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</si>
  <si>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</si>
  <si>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</si>
  <si>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</si>
  <si>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</si>
  <si>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</si>
  <si>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</si>
  <si>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</si>
  <si>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</si>
  <si>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</si>
  <si>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</si>
  <si>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</si>
  <si>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</si>
  <si>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</si>
  <si>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</si>
  <si>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</si>
  <si>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</si>
  <si>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</si>
  <si>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</si>
  <si>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</si>
  <si>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</si>
  <si>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</si>
  <si>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</si>
  <si>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</si>
  <si>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</si>
  <si>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</si>
  <si>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</si>
  <si>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</si>
  <si>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</si>
  <si>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</si>
  <si>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</si>
  <si>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</si>
  <si>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</si>
  <si>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</si>
  <si>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</si>
  <si>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</si>
  <si>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</si>
  <si>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</si>
  <si>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</si>
  <si>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</si>
  <si>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</si>
  <si>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</si>
  <si>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</si>
  <si>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</si>
  <si>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</si>
  <si>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</si>
  <si>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</si>
  <si>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</si>
  <si>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</si>
  <si>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</si>
  <si>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</si>
  <si>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</si>
  <si>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</si>
  <si>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</si>
  <si>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</si>
  <si>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</si>
  <si>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</si>
  <si>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</si>
  <si>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</si>
  <si>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</si>
  <si>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</si>
  <si>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</si>
  <si>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</si>
  <si>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</si>
  <si>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</si>
  <si>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</si>
  <si>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</si>
  <si>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</si>
  <si>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</si>
  <si>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</si>
  <si>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</si>
  <si>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</si>
  <si>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</si>
  <si>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</si>
  <si>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</si>
  <si>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</si>
  <si>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</si>
  <si>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</si>
  <si>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</si>
  <si>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</si>
  <si>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</si>
  <si>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</si>
  <si>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</si>
  <si>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</si>
  <si>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</si>
  <si>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</si>
  <si>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</si>
  <si>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</si>
  <si>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</si>
  <si>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</si>
  <si>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</si>
  <si>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</si>
  <si>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</si>
  <si>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</si>
  <si>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</si>
  <si>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</si>
  <si>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</si>
  <si>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</si>
  <si>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</si>
  <si>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</si>
  <si>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</si>
  <si>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</si>
  <si>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</si>
  <si>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</si>
  <si>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</si>
  <si>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</si>
  <si>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</si>
  <si>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</si>
  <si>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</si>
  <si>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</si>
  <si>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</si>
  <si>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</si>
  <si>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</si>
  <si>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</si>
  <si>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</si>
  <si>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</si>
  <si>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</si>
  <si>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</si>
  <si>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</si>
  <si>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</si>
  <si>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</si>
  <si>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</si>
  <si>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</si>
  <si>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</si>
  <si>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</si>
  <si>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</si>
  <si>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</si>
  <si>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</si>
  <si>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</si>
  <si>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</si>
  <si>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</si>
  <si>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</si>
  <si>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</si>
  <si>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</si>
  <si>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</si>
  <si>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</si>
  <si>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</si>
  <si>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</si>
  <si>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</si>
  <si>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</si>
  <si>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</si>
  <si>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</si>
  <si>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</si>
  <si>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</si>
  <si>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</si>
  <si>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</si>
  <si>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</si>
  <si>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</si>
  <si>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</si>
  <si>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</si>
  <si>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</si>
  <si>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</si>
  <si>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</si>
  <si>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</si>
  <si>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</si>
  <si>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</si>
  <si>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</si>
  <si>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</si>
  <si>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</si>
  <si>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</si>
  <si>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</si>
  <si>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</si>
  <si>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</si>
  <si>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</si>
  <si>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</si>
  <si>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</si>
  <si>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</si>
  <si>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</si>
  <si>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</si>
  <si>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</si>
  <si>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</si>
  <si>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</si>
  <si>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</si>
  <si>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</si>
  <si>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</si>
  <si>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</si>
  <si>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</si>
  <si>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</si>
  <si>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</si>
  <si>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</si>
  <si>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</si>
  <si>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</si>
  <si>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</si>
  <si>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</si>
  <si>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</si>
  <si>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</si>
  <si>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</si>
  <si>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</si>
  <si>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</si>
  <si>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</si>
  <si>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</si>
  <si>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</si>
  <si>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</si>
  <si>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</si>
  <si>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</si>
  <si>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</si>
  <si>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</si>
  <si>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</si>
  <si>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</si>
  <si>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</si>
  <si>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</si>
  <si>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</si>
  <si>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</si>
  <si>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</si>
  <si>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</si>
  <si>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</si>
  <si>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</si>
  <si>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</si>
  <si>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</si>
  <si>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</si>
  <si>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</si>
  <si>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</si>
  <si>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</si>
  <si>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</si>
  <si>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</si>
  <si>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</si>
  <si>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</si>
  <si>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</si>
  <si>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</si>
  <si>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</si>
  <si>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</si>
  <si>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</si>
  <si>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</si>
  <si>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</si>
  <si>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</si>
  <si>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</si>
  <si>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</si>
  <si>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</si>
  <si>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</si>
  <si>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</si>
  <si>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</si>
  <si>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</si>
  <si>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</si>
  <si>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</si>
  <si>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</si>
  <si>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</si>
  <si>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</si>
  <si>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</si>
  <si>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</si>
  <si>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</si>
  <si>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</si>
  <si>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</si>
  <si>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</si>
  <si>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</si>
  <si>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</si>
  <si>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</si>
  <si>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</si>
  <si>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</si>
  <si>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</si>
  <si>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</si>
  <si>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</si>
  <si>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</si>
  <si>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</si>
  <si>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</si>
  <si>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</si>
  <si>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</si>
  <si>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</si>
  <si>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</si>
  <si>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</si>
  <si>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</si>
  <si>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</si>
  <si>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</si>
  <si>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</si>
  <si>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</si>
  <si>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</si>
  <si>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</si>
  <si>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</si>
  <si>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</si>
  <si>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</si>
  <si>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</si>
  <si>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</si>
  <si>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</si>
  <si>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</si>
  <si>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</si>
  <si>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</si>
  <si>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</si>
  <si>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</si>
  <si>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</si>
  <si>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</si>
  <si>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</si>
  <si>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</si>
  <si>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</si>
  <si>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</si>
  <si>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</si>
  <si>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</si>
  <si>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</si>
  <si>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</si>
  <si>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</si>
  <si>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</si>
  <si>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</si>
  <si>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</si>
  <si>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</si>
  <si>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</si>
  <si>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</si>
  <si>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</si>
  <si>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</si>
  <si>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</si>
  <si>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</si>
  <si>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</si>
  <si>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</si>
  <si>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</si>
  <si>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</si>
  <si>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</si>
  <si>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</si>
  <si>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</si>
  <si>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</si>
  <si>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</si>
  <si>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</si>
  <si>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</si>
  <si>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</si>
  <si>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</si>
  <si>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</si>
  <si>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</si>
  <si>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</si>
  <si>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</si>
  <si>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</si>
  <si>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</si>
  <si>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</si>
  <si>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</si>
  <si>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</si>
  <si>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</si>
  <si>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</si>
  <si>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</si>
  <si>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</si>
  <si>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</si>
  <si>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</si>
  <si>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</si>
  <si>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</si>
  <si>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</si>
  <si>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</si>
  <si>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</si>
  <si>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</si>
  <si>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</si>
  <si>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</si>
  <si>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</si>
  <si>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</si>
  <si>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</si>
  <si>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</si>
  <si>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</si>
  <si>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</si>
  <si>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</si>
  <si>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</si>
  <si>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</si>
  <si>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</si>
  <si>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</si>
  <si>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</si>
  <si>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</si>
  <si>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</si>
  <si>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</si>
  <si>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</si>
  <si>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</si>
  <si>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</si>
  <si>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</si>
  <si>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</si>
  <si>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</si>
  <si>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</si>
  <si>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</si>
  <si>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</si>
  <si>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</si>
  <si>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</si>
  <si>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</si>
  <si>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</si>
  <si>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</si>
  <si>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</si>
  <si>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</si>
  <si>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</si>
  <si>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</si>
  <si>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</si>
  <si>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</si>
  <si>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</si>
  <si>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</si>
  <si>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</si>
  <si>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</si>
  <si>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</si>
  <si>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</si>
  <si>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</si>
  <si>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</si>
  <si>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</si>
  <si>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</si>
  <si>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</si>
  <si>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</si>
  <si>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</si>
  <si>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</si>
  <si>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</si>
  <si>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</si>
  <si>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</si>
  <si>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</si>
  <si>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</si>
  <si>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</si>
  <si>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</si>
  <si>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</si>
  <si>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</si>
  <si>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</si>
  <si>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</si>
  <si>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</si>
  <si>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</si>
  <si>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</si>
  <si>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</si>
  <si>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</si>
  <si>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</si>
  <si>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</si>
  <si>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</si>
  <si>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</si>
  <si>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</si>
  <si>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</si>
  <si>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</si>
  <si>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</si>
  <si>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</si>
  <si>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</si>
  <si>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</si>
  <si>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</si>
  <si>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</si>
  <si>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</si>
  <si>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</si>
  <si>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</si>
  <si>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</si>
  <si>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</si>
  <si>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</si>
  <si>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</si>
  <si>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</si>
  <si>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</si>
  <si>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</si>
  <si>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</si>
  <si>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</si>
  <si>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</si>
  <si>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</si>
  <si>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</si>
  <si>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</si>
  <si>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</si>
  <si>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</si>
  <si>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</si>
  <si>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</si>
  <si>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</si>
  <si>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</si>
  <si>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</si>
  <si>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</si>
  <si>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</si>
  <si>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</si>
  <si>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</si>
  <si>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</si>
  <si>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</si>
  <si>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</si>
  <si>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</si>
  <si>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</si>
  <si>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</si>
  <si>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</si>
  <si>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</si>
  <si>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</si>
  <si>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</si>
  <si>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</si>
  <si>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</si>
  <si>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</si>
  <si>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</si>
  <si>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</si>
  <si>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</si>
  <si>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</si>
  <si>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</si>
  <si>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</si>
  <si>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</si>
  <si>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</si>
  <si>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</si>
  <si>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</si>
  <si>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</si>
  <si>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</si>
  <si>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</si>
  <si>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</si>
  <si>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</si>
  <si>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</si>
  <si>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</si>
  <si>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</si>
  <si>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</si>
  <si>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</si>
  <si>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</si>
  <si>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</si>
  <si>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</si>
  <si>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</si>
  <si>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</si>
  <si>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</si>
  <si>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</si>
  <si>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</si>
  <si>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</si>
  <si>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</si>
  <si>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</si>
  <si>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</si>
  <si>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</si>
  <si>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</si>
  <si>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</si>
  <si>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</si>
  <si>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</si>
  <si>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</si>
  <si>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</si>
  <si>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</si>
  <si>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</si>
  <si>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</si>
  <si>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</si>
  <si>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</si>
  <si>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</si>
  <si>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</si>
  <si>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</si>
  <si>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</si>
  <si>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</si>
  <si>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</si>
  <si>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</si>
  <si>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</si>
  <si>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</si>
  <si>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</si>
  <si>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</si>
  <si>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</si>
  <si>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</si>
  <si>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</si>
  <si>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</si>
  <si>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</si>
  <si>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</si>
  <si>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</si>
  <si>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</si>
  <si>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</si>
  <si>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</si>
  <si>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</si>
  <si>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</si>
  <si>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</si>
  <si>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</si>
  <si>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</si>
  <si>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</si>
  <si>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</si>
  <si>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</si>
  <si>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</si>
  <si>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</si>
  <si>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</si>
  <si>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</si>
  <si>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</si>
  <si>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</si>
  <si>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</si>
  <si>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</si>
  <si>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</si>
  <si>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</si>
  <si>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</si>
  <si>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</si>
  <si>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</si>
  <si>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</si>
  <si>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</si>
  <si>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</si>
  <si>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</si>
  <si>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</si>
  <si>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</si>
  <si>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</si>
  <si>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</si>
  <si>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</si>
  <si>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</si>
  <si>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</si>
  <si>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</si>
  <si>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</si>
  <si>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</si>
  <si>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</si>
  <si>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</si>
  <si>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</si>
  <si>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</si>
  <si>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</si>
  <si>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</si>
  <si>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</si>
  <si>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</si>
  <si>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</si>
  <si>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</si>
  <si>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</si>
  <si>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</si>
  <si>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</si>
  <si>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</si>
  <si>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</si>
  <si>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</si>
  <si>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</si>
  <si>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</si>
  <si>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</si>
  <si>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</si>
  <si>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</si>
  <si>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</si>
  <si>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</si>
  <si>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</si>
  <si>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</si>
  <si>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</si>
  <si>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</si>
  <si>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</si>
  <si>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</si>
  <si>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</si>
  <si>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</si>
  <si>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</si>
  <si>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</si>
  <si>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</si>
  <si>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</si>
  <si>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</si>
  <si>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</si>
  <si>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</si>
  <si>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</si>
  <si>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</si>
  <si>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</si>
  <si>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</si>
  <si>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</si>
  <si>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</si>
  <si>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</si>
  <si>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</si>
  <si>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</si>
  <si>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</si>
  <si>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</si>
  <si>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</si>
  <si>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</si>
  <si>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</si>
  <si>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</si>
  <si>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</si>
  <si>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</si>
  <si>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</si>
  <si>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</si>
  <si>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</si>
  <si>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</si>
  <si>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</si>
  <si>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</si>
  <si>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</si>
  <si>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</si>
  <si>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</si>
  <si>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</si>
  <si>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</si>
  <si>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</si>
  <si>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</si>
  <si>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</si>
  <si>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</si>
  <si>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</si>
  <si>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</si>
  <si>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</si>
  <si>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</si>
  <si>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</si>
  <si>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</si>
  <si>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</si>
  <si>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</si>
  <si>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</si>
  <si>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</si>
  <si>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</si>
  <si>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</si>
  <si>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</si>
  <si>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</si>
  <si>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</si>
  <si>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</si>
  <si>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</si>
  <si>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</si>
  <si>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</si>
  <si>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</si>
  <si>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</si>
  <si>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</si>
  <si>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</si>
  <si>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</si>
  <si>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</si>
  <si>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</si>
  <si>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</si>
  <si>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</si>
  <si>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</si>
  <si>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</si>
  <si>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</si>
  <si>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</si>
  <si>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</si>
  <si>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</si>
  <si>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</si>
  <si>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</si>
  <si>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</si>
  <si>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</si>
  <si>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</si>
  <si>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</si>
  <si>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</si>
  <si>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</si>
  <si>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</si>
  <si>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</si>
  <si>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</si>
  <si>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</si>
  <si>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</si>
  <si>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</si>
  <si>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</si>
  <si>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</si>
  <si>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</si>
  <si>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</si>
  <si>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</si>
  <si>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</si>
  <si>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</si>
  <si>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</si>
  <si>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</si>
  <si>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</si>
  <si>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</si>
  <si>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</si>
  <si>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</si>
  <si>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</si>
  <si>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</si>
  <si>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</si>
  <si>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</si>
  <si>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</si>
  <si>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</si>
  <si>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</si>
  <si>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</si>
  <si>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</si>
  <si>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</si>
  <si>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</si>
  <si>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</si>
  <si>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</si>
  <si>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</si>
  <si>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</si>
  <si>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</si>
  <si>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</si>
  <si>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</si>
  <si>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</si>
  <si>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</si>
  <si>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</si>
  <si>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</si>
  <si>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</si>
  <si>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</si>
  <si>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</si>
  <si>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</si>
  <si>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</si>
  <si>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</si>
  <si>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</si>
  <si>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</si>
  <si>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</si>
  <si>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</si>
  <si>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</si>
  <si>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</si>
  <si>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</si>
  <si>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</si>
  <si>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</si>
  <si>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</si>
  <si>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</si>
  <si>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</si>
  <si>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</si>
  <si>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</si>
  <si>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</si>
  <si>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</si>
  <si>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</si>
  <si>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</si>
  <si>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</si>
  <si>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</si>
  <si>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</si>
  <si>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</si>
  <si>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</si>
  <si>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</si>
  <si>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</si>
  <si>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</si>
  <si>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</si>
  <si>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</si>
  <si>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</si>
  <si>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</si>
  <si>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</si>
  <si>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</si>
  <si>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</si>
  <si>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</si>
  <si>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</si>
  <si>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</si>
  <si>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</si>
  <si>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</si>
  <si>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</si>
  <si>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</si>
  <si>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</si>
  <si>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</si>
  <si>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</si>
  <si>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</si>
  <si>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</si>
  <si>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</si>
  <si>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</si>
  <si>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</si>
  <si>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</si>
  <si>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</si>
  <si>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</si>
  <si>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</si>
  <si>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</si>
  <si>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</si>
  <si>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</si>
  <si>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</si>
  <si>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</si>
  <si>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</si>
  <si>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</si>
  <si>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</si>
  <si>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</si>
  <si>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</si>
  <si>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</si>
  <si>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</si>
  <si>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</si>
  <si>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</si>
  <si>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</si>
  <si>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</si>
  <si>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</si>
  <si>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</si>
  <si>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</si>
  <si>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</si>
  <si>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</si>
  <si>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</si>
  <si>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</si>
  <si>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</si>
  <si>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</si>
  <si>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</si>
  <si>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</si>
  <si>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</si>
  <si>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</si>
  <si>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</si>
  <si>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</si>
  <si>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</si>
  <si>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</si>
  <si>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</si>
  <si>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</si>
  <si>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</si>
  <si>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</si>
  <si>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</si>
  <si>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</si>
  <si>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</si>
  <si>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</si>
  <si>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</si>
  <si>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</si>
  <si>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</si>
  <si>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</si>
  <si>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</si>
  <si>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</si>
  <si>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</si>
  <si>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</si>
  <si>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</si>
  <si>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</si>
  <si>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</si>
  <si>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</si>
  <si>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</si>
  <si>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</si>
  <si>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</si>
  <si>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</si>
  <si>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</si>
  <si>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</si>
  <si>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</si>
  <si>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</si>
  <si>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</si>
  <si>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</si>
  <si>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</si>
  <si>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</si>
  <si>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</si>
  <si>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</si>
  <si>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</si>
  <si>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</si>
  <si>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</si>
  <si>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</si>
  <si>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</si>
  <si>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</si>
  <si>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</si>
  <si>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</si>
  <si>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</si>
  <si>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</si>
  <si>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</si>
  <si>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</si>
  <si>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</si>
  <si>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</si>
  <si>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</si>
  <si>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</si>
  <si>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</si>
  <si>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</si>
  <si>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</si>
  <si>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</si>
  <si>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</si>
  <si>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</si>
  <si>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</si>
  <si>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</si>
  <si>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</si>
  <si>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</si>
  <si>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</si>
  <si>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</si>
  <si>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</si>
  <si>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</si>
  <si>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</si>
  <si>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</si>
  <si>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</si>
  <si>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</si>
  <si>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</si>
  <si>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</si>
  <si>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</si>
  <si>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</si>
  <si>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</si>
  <si>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</si>
  <si>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</si>
  <si>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</si>
  <si>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</si>
  <si>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</si>
  <si>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</si>
  <si>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</si>
  <si>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</si>
  <si>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</si>
  <si>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</si>
  <si>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</si>
  <si>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</si>
  <si>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</si>
  <si>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</si>
  <si>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</si>
  <si>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</si>
  <si>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</si>
  <si>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</si>
  <si>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</si>
  <si>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</si>
  <si>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</si>
  <si>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</si>
  <si>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</si>
  <si>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</si>
  <si>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</si>
  <si>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</si>
  <si>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</si>
  <si>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</si>
  <si>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</si>
  <si>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</si>
  <si>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</si>
  <si>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</si>
  <si>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</si>
  <si>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</si>
  <si>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</si>
  <si>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</si>
  <si>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</si>
  <si>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</si>
  <si>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</si>
  <si>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</si>
  <si>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</si>
  <si>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</si>
  <si>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</si>
  <si>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</si>
  <si>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</si>
  <si>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</si>
  <si>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</si>
  <si>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</si>
  <si>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</si>
  <si>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</si>
  <si>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</si>
  <si>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</si>
  <si>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</si>
  <si>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</si>
  <si>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</si>
  <si>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</si>
  <si>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</si>
  <si>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</si>
  <si>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</si>
  <si>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</si>
  <si>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</si>
  <si>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</si>
  <si>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</si>
  <si>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</si>
  <si>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</si>
  <si>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</si>
  <si>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</si>
  <si>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</si>
  <si>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</si>
  <si>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</si>
  <si>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</si>
  <si>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</si>
  <si>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</si>
  <si>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</si>
  <si>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</si>
  <si>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</si>
  <si>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</si>
  <si>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</si>
  <si>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</si>
  <si>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</si>
  <si>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</si>
  <si>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</si>
  <si>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</si>
  <si>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</si>
  <si>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</si>
  <si>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</si>
  <si>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</si>
  <si>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</si>
  <si>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</si>
  <si>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</si>
  <si>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</si>
  <si>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</si>
  <si>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</si>
  <si>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</si>
  <si>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</si>
  <si>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</si>
  <si>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</si>
  <si>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</si>
  <si>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</si>
  <si>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</si>
  <si>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</si>
  <si>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</si>
  <si>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</si>
  <si>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</si>
  <si>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</si>
  <si>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</si>
  <si>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</si>
  <si>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</si>
  <si>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</si>
  <si>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</si>
  <si>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</si>
  <si>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</si>
  <si>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</si>
  <si>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</si>
  <si>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</si>
  <si>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</si>
  <si>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</si>
  <si>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</si>
  <si>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</si>
  <si>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</si>
  <si>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</si>
  <si>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</si>
  <si>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</si>
  <si>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</si>
  <si>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</si>
  <si>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</si>
  <si>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</si>
  <si>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</si>
  <si>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</si>
  <si>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</si>
  <si>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</si>
  <si>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</si>
  <si>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</si>
  <si>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</si>
  <si>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</si>
  <si>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</si>
  <si>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</si>
  <si>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</si>
  <si>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</si>
  <si>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</si>
  <si>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</si>
  <si>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</si>
  <si>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</si>
  <si>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</si>
  <si>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</si>
  <si>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</si>
  <si>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</si>
  <si>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</si>
  <si>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</si>
  <si>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</si>
  <si>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</si>
  <si>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</si>
  <si>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</si>
  <si>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</si>
  <si>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</si>
  <si>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</si>
  <si>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</si>
  <si>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</si>
  <si>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</si>
  <si>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</si>
  <si>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</si>
  <si>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</si>
  <si>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</si>
  <si>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</si>
  <si>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</si>
  <si>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</si>
  <si>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</si>
  <si>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</si>
  <si>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</si>
  <si>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</si>
  <si>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</si>
  <si>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</si>
  <si>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</si>
  <si>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</si>
  <si>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</si>
  <si>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</si>
  <si>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</si>
  <si>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</si>
  <si>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</si>
  <si>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</si>
  <si>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</si>
  <si>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</si>
  <si>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</si>
  <si>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</si>
  <si>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</si>
  <si>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</si>
  <si>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</si>
  <si>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</si>
  <si>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</si>
  <si>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</si>
  <si>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</si>
  <si>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</si>
  <si>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</si>
  <si>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</si>
  <si>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</si>
  <si>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</si>
  <si>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</si>
  <si>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</si>
  <si>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</si>
  <si>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</si>
  <si>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</si>
  <si>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</si>
  <si>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</si>
  <si>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</si>
  <si>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</si>
  <si>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</si>
  <si>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</si>
  <si>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</si>
  <si>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</si>
  <si>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</si>
  <si>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</si>
  <si>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</si>
  <si>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</si>
  <si>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</si>
  <si>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</si>
  <si>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</si>
  <si>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</si>
  <si>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</si>
  <si>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</si>
  <si>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</si>
  <si>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</si>
  <si>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</si>
  <si>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</si>
  <si>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</si>
  <si>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</si>
  <si>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</si>
  <si>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</si>
  <si>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</si>
  <si>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</si>
  <si>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</si>
  <si>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</si>
  <si>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</si>
  <si>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</si>
  <si>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</si>
  <si>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</si>
  <si>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</si>
  <si>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</si>
  <si>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</si>
  <si>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</si>
  <si>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</si>
  <si>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</si>
  <si>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</si>
  <si>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</si>
  <si>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</si>
  <si>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</si>
  <si>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</si>
  <si>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</si>
  <si>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</si>
  <si>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</si>
  <si>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</si>
  <si>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</si>
  <si>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</si>
  <si>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</si>
  <si>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</si>
  <si>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</si>
  <si>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</si>
  <si>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</si>
  <si>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</si>
  <si>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</si>
  <si>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</si>
  <si>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</si>
  <si>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</si>
  <si>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</si>
  <si>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</si>
  <si>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</si>
  <si>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</si>
  <si>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</si>
  <si>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</si>
  <si>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</si>
  <si>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</si>
  <si>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</si>
  <si>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</si>
  <si>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</si>
  <si>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</si>
  <si>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</si>
  <si>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</si>
  <si>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</si>
  <si>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</si>
  <si>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</si>
  <si>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</si>
  <si>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</si>
  <si>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</si>
  <si>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</si>
  <si>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</si>
  <si>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</si>
  <si>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</si>
  <si>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</si>
  <si>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</si>
  <si>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</si>
  <si>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</si>
  <si>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</si>
  <si>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</si>
  <si>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</si>
  <si>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</si>
  <si>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</si>
  <si>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</si>
  <si>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</si>
  <si>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</si>
  <si>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</si>
  <si>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</si>
  <si>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</si>
  <si>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</si>
  <si>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</si>
  <si>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</si>
  <si>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</si>
  <si>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</si>
  <si>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</si>
  <si>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</si>
  <si>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</si>
  <si>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</si>
  <si>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</si>
  <si>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</si>
  <si>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</si>
  <si>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</si>
  <si>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</si>
  <si>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</si>
  <si>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</si>
  <si>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</si>
  <si>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</si>
  <si>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</si>
  <si>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</si>
  <si>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</si>
  <si>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</si>
  <si>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</si>
  <si>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</si>
  <si>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</si>
  <si>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</si>
  <si>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</si>
  <si>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</si>
  <si>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</si>
  <si>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</si>
  <si>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</si>
  <si>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</si>
  <si>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</si>
  <si>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</si>
  <si>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</si>
  <si>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</si>
  <si>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</si>
  <si>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</si>
  <si>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</si>
  <si>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</si>
  <si>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</si>
  <si>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</si>
  <si>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</si>
  <si>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</si>
  <si>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</si>
  <si>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</si>
  <si>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</si>
  <si>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</si>
  <si>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</si>
  <si>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</si>
  <si>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</si>
  <si>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</si>
  <si>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</si>
  <si>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</si>
  <si>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</si>
  <si>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</si>
  <si>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</si>
  <si>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</si>
  <si>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</si>
  <si>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</si>
  <si>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</si>
  <si>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</si>
  <si>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</si>
  <si>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</si>
  <si>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</si>
  <si>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</si>
  <si>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</si>
  <si>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</si>
  <si>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</si>
  <si>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</si>
  <si>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</si>
  <si>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</si>
  <si>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</si>
  <si>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</si>
  <si>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</si>
  <si>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</si>
  <si>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</si>
  <si>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</si>
  <si>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</si>
  <si>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</si>
  <si>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</si>
  <si>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</si>
  <si>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</si>
  <si>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</si>
  <si>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</si>
  <si>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</si>
  <si>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</si>
  <si>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</si>
  <si>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</si>
  <si>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</si>
  <si>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</si>
  <si>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</si>
  <si>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</si>
  <si>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</si>
  <si>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</si>
  <si>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</si>
  <si>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</si>
  <si>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</si>
  <si>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</si>
  <si>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</si>
  <si>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</si>
  <si>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</si>
  <si>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</si>
  <si>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</si>
  <si>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</si>
  <si>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</si>
  <si>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</si>
  <si>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</si>
  <si>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</si>
  <si>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</si>
  <si>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</si>
  <si>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</si>
  <si>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</si>
  <si>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</si>
  <si>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</si>
  <si>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</si>
  <si>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</si>
  <si>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</si>
  <si>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</si>
  <si>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</si>
  <si>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</si>
  <si>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</si>
  <si>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</si>
  <si>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</si>
  <si>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</si>
  <si>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</si>
  <si>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</si>
  <si>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</si>
  <si>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</si>
  <si>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</si>
  <si>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</si>
  <si>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</si>
  <si>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</si>
  <si>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</si>
  <si>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</si>
  <si>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</si>
  <si>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</si>
  <si>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</si>
  <si>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</si>
  <si>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</si>
  <si>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</si>
  <si>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</si>
  <si>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</si>
  <si>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</si>
  <si>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</si>
  <si>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</si>
  <si>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</si>
  <si>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</si>
  <si>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</si>
  <si>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</si>
  <si>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</si>
  <si>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</si>
  <si>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</si>
  <si>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</si>
  <si>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</si>
  <si>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</si>
  <si>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</si>
  <si>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</si>
  <si>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</si>
  <si>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</si>
  <si>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</si>
  <si>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</si>
  <si>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</si>
  <si>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</si>
  <si>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</si>
  <si>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</si>
  <si>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</si>
  <si>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</si>
  <si>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</si>
  <si>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</si>
  <si>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</si>
  <si>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</si>
  <si>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</si>
  <si>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</si>
  <si>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</si>
  <si>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</si>
  <si>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</si>
  <si>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</si>
  <si>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</si>
  <si>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</si>
  <si>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</si>
  <si>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</si>
  <si>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</si>
  <si>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</si>
  <si>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</si>
  <si>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</si>
  <si>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</si>
  <si>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</si>
  <si>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</si>
  <si>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</si>
  <si>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</si>
  <si>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</si>
  <si>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</si>
  <si>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</si>
  <si>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</si>
  <si>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</si>
  <si>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</si>
  <si>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</si>
  <si>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</si>
  <si>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</si>
  <si>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</si>
  <si>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</si>
  <si>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</si>
  <si>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</si>
  <si>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</si>
  <si>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</si>
  <si>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</si>
  <si>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</si>
  <si>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</si>
  <si>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</si>
  <si>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</si>
  <si>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</si>
  <si>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</si>
  <si>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</si>
  <si>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</si>
  <si>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</si>
  <si>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</si>
  <si>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</si>
  <si>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</si>
  <si>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</si>
  <si>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</si>
  <si>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</si>
  <si>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</si>
  <si>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</si>
  <si>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</si>
  <si>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</si>
  <si>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</si>
  <si>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</si>
  <si>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</si>
  <si>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</si>
  <si>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</si>
  <si>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</si>
  <si>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</si>
  <si>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</si>
  <si>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</si>
  <si>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</si>
  <si>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</si>
  <si>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</si>
  <si>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</si>
  <si>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</si>
  <si>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</si>
  <si>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</si>
  <si>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</si>
  <si>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</si>
  <si>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</si>
  <si>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</si>
  <si>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</si>
  <si>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</si>
  <si>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</si>
  <si>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</si>
  <si>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</si>
  <si>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</si>
  <si>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</si>
  <si>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</si>
  <si>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</si>
  <si>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</si>
  <si>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</si>
  <si>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</si>
  <si>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</si>
  <si>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</si>
  <si>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</si>
  <si>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</si>
  <si>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</si>
  <si>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</si>
  <si>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</si>
  <si>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</si>
  <si>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</si>
  <si>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</si>
  <si>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</si>
  <si>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</si>
  <si>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</si>
  <si>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</si>
  <si>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</si>
  <si>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</si>
  <si>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</si>
  <si>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</si>
  <si>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</si>
  <si>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</si>
  <si>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</si>
  <si>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</si>
  <si>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</si>
  <si>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</si>
  <si>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</si>
  <si>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</si>
  <si>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</si>
  <si>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</si>
  <si>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</si>
  <si>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</si>
  <si>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</si>
  <si>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</si>
  <si>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</si>
  <si>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</si>
  <si>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</si>
  <si>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</si>
  <si>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</si>
  <si>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</si>
  <si>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</si>
  <si>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</si>
  <si>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</si>
  <si>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</si>
  <si>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</si>
  <si>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</si>
  <si>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</si>
  <si>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</si>
  <si>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</si>
  <si>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</si>
  <si>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</si>
  <si>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</si>
  <si>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</si>
  <si>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</si>
  <si>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</si>
  <si>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</si>
  <si>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</si>
  <si>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</si>
  <si>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</si>
  <si>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</si>
  <si>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</si>
  <si>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</si>
  <si>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</si>
  <si>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</si>
  <si>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</si>
  <si>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</si>
  <si>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</si>
  <si>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</si>
  <si>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</si>
  <si>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</si>
  <si>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</si>
  <si>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</si>
  <si>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</si>
  <si>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</si>
  <si>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</si>
  <si>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</si>
  <si>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</si>
  <si>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</si>
  <si>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</si>
  <si>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</si>
  <si>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</si>
  <si>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</si>
  <si>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</si>
  <si>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</si>
  <si>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</si>
  <si>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</si>
  <si>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</si>
  <si>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</si>
  <si>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</si>
  <si>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</si>
  <si>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</si>
  <si>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</si>
  <si>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</si>
  <si>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</si>
  <si>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</si>
  <si>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</si>
  <si>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</si>
  <si>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</si>
  <si>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</si>
  <si>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</si>
  <si>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</si>
  <si>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</si>
  <si>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</si>
  <si>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</si>
  <si>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</si>
  <si>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</si>
  <si>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</si>
  <si>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</si>
  <si>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</si>
  <si>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</si>
  <si>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</si>
  <si>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</si>
  <si>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</si>
  <si>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</si>
  <si>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</si>
  <si>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</si>
  <si>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</si>
  <si>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</si>
  <si>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</si>
  <si>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</si>
  <si>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</si>
  <si>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</si>
  <si>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</si>
  <si>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</si>
  <si>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</si>
  <si>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</si>
  <si>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</si>
  <si>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</si>
  <si>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</si>
  <si>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</si>
  <si>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</si>
  <si>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</si>
  <si>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</si>
  <si>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</si>
  <si>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</si>
  <si>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</si>
  <si>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</si>
  <si>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</si>
  <si>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</si>
  <si>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</si>
  <si>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</si>
  <si>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</si>
  <si>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</si>
  <si>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</si>
  <si>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</si>
  <si>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</si>
  <si>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</si>
  <si>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</si>
  <si>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</si>
  <si>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</si>
  <si>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</si>
  <si>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</si>
  <si>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</si>
  <si>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</si>
  <si>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</si>
  <si>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</si>
  <si>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</si>
  <si>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</si>
  <si>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</si>
  <si>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</si>
  <si>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</si>
  <si>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</si>
  <si>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</si>
  <si>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</si>
  <si>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</si>
  <si>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</si>
  <si>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</si>
  <si>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</si>
  <si>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</si>
  <si>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</si>
  <si>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</si>
  <si>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</si>
  <si>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</si>
  <si>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</si>
  <si>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</si>
  <si>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</si>
  <si>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</si>
  <si>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</si>
  <si>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</si>
  <si>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</si>
  <si>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</si>
  <si>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</si>
  <si>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</si>
  <si>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</si>
  <si>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</si>
  <si>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</si>
  <si>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</si>
  <si>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</si>
  <si>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</si>
  <si>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</si>
  <si>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</si>
  <si>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</si>
  <si>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</si>
  <si>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</si>
  <si>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</si>
  <si>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</si>
  <si>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</si>
  <si>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</si>
  <si>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</si>
  <si>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</si>
  <si>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</si>
  <si>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</si>
  <si>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</si>
  <si>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</si>
  <si>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</si>
  <si>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</si>
  <si>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</si>
  <si>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</si>
  <si>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</si>
  <si>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</si>
  <si>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</si>
  <si>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</si>
  <si>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</si>
  <si>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</si>
  <si>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</si>
  <si>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</si>
  <si>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</si>
  <si>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</si>
  <si>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</si>
  <si>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</si>
  <si>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</si>
  <si>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</si>
  <si>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</si>
  <si>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</si>
  <si>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</si>
  <si>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</si>
  <si>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</si>
  <si>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</si>
  <si>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</si>
  <si>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</si>
  <si>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</si>
  <si>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</si>
  <si>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</si>
  <si>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</si>
  <si>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</si>
  <si>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</si>
  <si>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</si>
  <si>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</si>
  <si>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</si>
  <si>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</si>
  <si>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</si>
  <si>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</si>
  <si>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</si>
  <si>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</si>
  <si>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</si>
  <si>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</si>
  <si>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</si>
  <si>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</si>
  <si>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</si>
  <si>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</si>
  <si>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</si>
  <si>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</si>
  <si>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</si>
  <si>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</si>
  <si>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</si>
  <si>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</si>
  <si>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</si>
  <si>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</si>
  <si>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</si>
  <si>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</si>
  <si>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</si>
  <si>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</si>
  <si>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</si>
  <si>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</si>
  <si>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</si>
  <si>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</si>
  <si>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</si>
  <si>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</si>
  <si>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</si>
  <si>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</si>
  <si>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</si>
  <si>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</si>
  <si>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</si>
  <si>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</si>
  <si>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</si>
  <si>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</si>
  <si>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</si>
  <si>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</si>
  <si>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</si>
  <si>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</si>
  <si>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</si>
  <si>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</si>
  <si>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</si>
  <si>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</si>
  <si>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</si>
  <si>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</si>
  <si>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</si>
  <si>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</si>
  <si>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</si>
  <si>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</si>
  <si>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</si>
  <si>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</si>
  <si>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</si>
  <si>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</si>
  <si>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</si>
  <si>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</si>
  <si>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</si>
  <si>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</si>
  <si>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</si>
  <si>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</si>
  <si>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</si>
  <si>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</si>
  <si>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</si>
  <si>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</si>
  <si>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</si>
  <si>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</si>
  <si>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</si>
  <si>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</si>
  <si>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</si>
  <si>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</si>
  <si>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</si>
  <si>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</si>
  <si>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</si>
  <si>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</si>
  <si>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</si>
  <si>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</si>
  <si>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</si>
  <si>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</si>
  <si>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</si>
  <si>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</si>
  <si>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</si>
  <si>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</si>
  <si>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</si>
  <si>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</si>
  <si>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</si>
  <si>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</si>
  <si>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</si>
  <si>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</si>
  <si>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</si>
  <si>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</si>
  <si>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</si>
  <si>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</si>
  <si>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</si>
  <si>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</si>
  <si>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</si>
  <si>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</si>
  <si>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</si>
  <si>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</si>
  <si>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</si>
  <si>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</si>
  <si>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</si>
  <si>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</si>
  <si>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</si>
  <si>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</si>
  <si>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</si>
  <si>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</si>
  <si>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</si>
  <si>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</si>
  <si>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</si>
  <si>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</si>
  <si>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</si>
  <si>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</si>
  <si>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</si>
  <si>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</si>
  <si>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</si>
  <si>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</si>
  <si>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</si>
  <si>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</si>
  <si>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</si>
  <si>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</si>
  <si>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</si>
  <si>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</si>
  <si>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</si>
  <si>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</si>
  <si>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</si>
  <si>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</si>
  <si>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</si>
  <si>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</si>
  <si>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</si>
  <si>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</si>
  <si>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</si>
  <si>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</si>
  <si>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</si>
  <si>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</si>
  <si>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</si>
  <si>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</si>
  <si>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</si>
  <si>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</si>
  <si>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</si>
  <si>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</si>
  <si>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</si>
  <si>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</si>
  <si>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</si>
  <si>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</si>
  <si>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</si>
  <si>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</si>
  <si>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</si>
  <si>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</si>
  <si>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</si>
  <si>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</si>
  <si>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</si>
  <si>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</si>
  <si>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</si>
  <si>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</si>
  <si>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</si>
  <si>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</si>
  <si>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</si>
  <si>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</si>
  <si>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</si>
  <si>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</si>
  <si>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</si>
  <si>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</si>
  <si>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</si>
  <si>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</si>
  <si>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</si>
  <si>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</si>
  <si>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</si>
  <si>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</si>
  <si>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</si>
  <si>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</si>
  <si>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</si>
  <si>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</si>
  <si>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</si>
  <si>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</si>
  <si>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</si>
  <si>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</si>
  <si>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</si>
  <si>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</si>
  <si>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</si>
  <si>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</si>
  <si>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</si>
  <si>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</si>
  <si>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</si>
  <si>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</si>
  <si>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</si>
  <si>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</si>
  <si>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</si>
  <si>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</si>
  <si>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</si>
  <si>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</si>
  <si>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</si>
  <si>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</si>
  <si>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</si>
  <si>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</si>
  <si>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</si>
  <si>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</si>
  <si>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</si>
  <si>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</si>
  <si>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</si>
  <si>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</si>
  <si>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</si>
  <si>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</si>
  <si>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</si>
  <si>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</si>
  <si>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</si>
  <si>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</si>
  <si>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</si>
  <si>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</si>
  <si>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</si>
  <si>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</si>
  <si>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</si>
  <si>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</si>
  <si>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</si>
  <si>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</si>
  <si>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</si>
  <si>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</si>
  <si>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</si>
  <si>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</si>
  <si>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</si>
  <si>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</si>
  <si>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</si>
  <si>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</si>
  <si>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</si>
  <si>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</si>
  <si>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</si>
  <si>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</si>
  <si>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</si>
  <si>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</si>
  <si>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</si>
  <si>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</si>
  <si>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</si>
  <si>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</si>
  <si>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</si>
  <si>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</si>
  <si>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</si>
  <si>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</si>
  <si>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</si>
  <si>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</si>
  <si>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</si>
  <si>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</si>
  <si>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</si>
  <si>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</si>
  <si>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</si>
  <si>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</si>
  <si>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</si>
  <si>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</si>
  <si>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</si>
  <si>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</si>
  <si>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</si>
  <si>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</si>
  <si>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</si>
  <si>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</si>
  <si>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</si>
  <si>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</si>
  <si>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</si>
  <si>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</si>
  <si>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</si>
  <si>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</si>
  <si>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</si>
  <si>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</si>
  <si>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</si>
  <si>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</si>
  <si>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</si>
  <si>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</si>
  <si>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</si>
  <si>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</si>
  <si>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</si>
  <si>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</si>
  <si>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</si>
  <si>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</si>
  <si>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</si>
  <si>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</si>
  <si>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</si>
  <si>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</si>
  <si>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</si>
  <si>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</si>
  <si>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</si>
  <si>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</si>
  <si>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</si>
  <si>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</si>
  <si>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</si>
  <si>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</si>
  <si>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</si>
  <si>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</si>
  <si>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</si>
  <si>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</si>
  <si>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</si>
  <si>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</si>
  <si>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</si>
  <si>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</si>
  <si>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</si>
  <si>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</si>
  <si>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</si>
  <si>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</si>
  <si>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</si>
  <si>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</si>
  <si>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</si>
  <si>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</si>
  <si>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</si>
  <si>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</si>
  <si>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</si>
  <si>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</si>
  <si>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</si>
  <si>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</si>
  <si>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</si>
  <si>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</si>
  <si>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</si>
  <si>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</si>
  <si>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</si>
  <si>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</si>
  <si>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</si>
  <si>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</si>
  <si>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</si>
  <si>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</si>
  <si>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</si>
  <si>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</si>
  <si>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</si>
  <si>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</si>
  <si>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</si>
  <si>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</si>
  <si>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</si>
  <si>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</si>
  <si>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</si>
  <si>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</si>
  <si>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</si>
  <si>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</si>
  <si>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</si>
  <si>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</si>
  <si>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</si>
  <si>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</si>
  <si>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</si>
  <si>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</si>
  <si>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</si>
  <si>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</si>
  <si>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</si>
  <si>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</si>
  <si>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</si>
  <si>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</si>
  <si>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</si>
  <si>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</si>
  <si>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</si>
  <si>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</si>
  <si>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</si>
  <si>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</si>
  <si>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</si>
  <si>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</si>
  <si>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</si>
  <si>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</si>
  <si>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</si>
  <si>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</si>
  <si>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</si>
  <si>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</si>
  <si>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</si>
  <si>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</si>
  <si>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</si>
  <si>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</si>
  <si>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</si>
  <si>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</si>
  <si>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</si>
  <si>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</si>
  <si>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</si>
  <si>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</si>
  <si>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</si>
  <si>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</si>
  <si>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</si>
  <si>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</si>
  <si>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</si>
  <si>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</si>
  <si>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</si>
  <si>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</si>
  <si>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</si>
  <si>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</si>
  <si>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</si>
  <si>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</si>
  <si>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</si>
  <si>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</si>
  <si>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</si>
  <si>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</si>
  <si>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</si>
  <si>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</si>
  <si>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</si>
  <si>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</si>
  <si>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</si>
  <si>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</si>
  <si>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</si>
  <si>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</si>
  <si>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</si>
  <si>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</si>
  <si>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</si>
  <si>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</si>
  <si>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</si>
  <si>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</si>
  <si>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</si>
  <si>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</si>
  <si>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</si>
  <si>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</si>
  <si>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</si>
  <si>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</si>
  <si>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</si>
  <si>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</si>
  <si>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</si>
  <si>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</si>
  <si>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</si>
  <si>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</si>
  <si>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</si>
  <si>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</si>
  <si>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</si>
  <si>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</si>
  <si>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</si>
  <si>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</si>
  <si>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</si>
  <si>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</si>
  <si>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</si>
  <si>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</si>
  <si>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</si>
  <si>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</si>
  <si>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</si>
  <si>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</si>
  <si>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</si>
  <si>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</si>
  <si>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</si>
  <si>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</si>
  <si>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</si>
  <si>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</si>
  <si>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</si>
  <si>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</si>
  <si>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</si>
  <si>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</si>
  <si>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</si>
  <si>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</si>
  <si>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</si>
  <si>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</si>
  <si>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</si>
  <si>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</si>
  <si>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</si>
  <si>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</si>
  <si>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</si>
  <si>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</si>
  <si>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</si>
  <si>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</si>
  <si>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</si>
  <si>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</si>
  <si>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</si>
  <si>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</si>
  <si>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</si>
  <si>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</si>
  <si>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</si>
  <si>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</si>
  <si>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</si>
  <si>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</si>
  <si>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</si>
  <si>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</si>
  <si>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</si>
  <si>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</si>
  <si>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</si>
  <si>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</si>
  <si>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</si>
  <si>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</si>
  <si>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</si>
  <si>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</si>
  <si>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</si>
  <si>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</si>
  <si>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</si>
  <si>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</si>
  <si>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</si>
  <si>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</si>
  <si>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</si>
  <si>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</si>
  <si>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</si>
  <si>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</si>
  <si>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</si>
  <si>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</si>
  <si>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</si>
  <si>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</si>
  <si>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</si>
  <si>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</si>
  <si>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</si>
  <si>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</si>
  <si>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</si>
  <si>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</si>
  <si>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</si>
  <si>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</si>
  <si>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</si>
  <si>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</si>
  <si>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</si>
  <si>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</si>
  <si>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</si>
  <si>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</si>
  <si>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</si>
  <si>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</si>
  <si>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</si>
  <si>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</si>
  <si>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</si>
  <si>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</si>
  <si>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</si>
  <si>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</si>
  <si>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</si>
  <si>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</si>
  <si>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</si>
  <si>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</si>
  <si>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</si>
  <si>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</si>
  <si>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</si>
  <si>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</si>
  <si>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</si>
  <si>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</si>
  <si>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</si>
  <si>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</si>
  <si>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</si>
  <si>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</si>
  <si>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</si>
  <si>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</si>
  <si>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</si>
  <si>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</si>
  <si>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</si>
  <si>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</si>
  <si>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</si>
  <si>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</si>
  <si>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</si>
  <si>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</si>
  <si>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</si>
  <si>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</si>
  <si>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</si>
  <si>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</si>
  <si>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</si>
  <si>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</si>
  <si>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</si>
  <si>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</si>
  <si>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</si>
  <si>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</si>
  <si>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</si>
  <si>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</si>
  <si>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</si>
  <si>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</si>
  <si>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</si>
  <si>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</si>
  <si>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</si>
  <si>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</si>
  <si>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</si>
  <si>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</si>
  <si>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</si>
  <si>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</si>
  <si>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</si>
  <si>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</si>
  <si>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</si>
  <si>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</si>
  <si>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</si>
  <si>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</si>
  <si>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</si>
  <si>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</si>
  <si>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</si>
  <si>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</si>
  <si>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</si>
  <si>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</si>
  <si>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</si>
  <si>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</si>
  <si>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</si>
  <si>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</si>
  <si>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</si>
  <si>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</si>
  <si>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</si>
  <si>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</si>
  <si>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</si>
  <si>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</si>
  <si>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</si>
  <si>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</si>
  <si>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</si>
  <si>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</si>
  <si>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</si>
  <si>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</si>
  <si>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</si>
  <si>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</si>
  <si>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</si>
  <si>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</si>
  <si>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</si>
  <si>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</si>
  <si>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</si>
  <si>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</si>
  <si>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</si>
  <si>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</si>
  <si>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</si>
  <si>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</si>
  <si>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</si>
  <si>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</si>
  <si>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</si>
  <si>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</si>
  <si>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</si>
  <si>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</si>
  <si>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</si>
  <si>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</si>
  <si>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</si>
  <si>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</si>
  <si>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</si>
  <si>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</si>
  <si>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</si>
  <si>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</si>
  <si>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</si>
  <si>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</si>
  <si>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</si>
  <si>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</si>
  <si>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</si>
  <si>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</si>
  <si>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</si>
  <si>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</si>
  <si>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</si>
  <si>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</si>
  <si>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</si>
  <si>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</si>
  <si>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</si>
  <si>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</si>
  <si>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</si>
  <si>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</si>
  <si>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</si>
  <si>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</si>
  <si>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</si>
  <si>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</si>
  <si>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</si>
  <si>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</si>
  <si>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</si>
  <si>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</si>
  <si>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</si>
  <si>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</si>
  <si>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</si>
  <si>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</si>
  <si>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</si>
  <si>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</si>
  <si>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</si>
  <si>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</si>
  <si>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</si>
  <si>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</si>
  <si>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</si>
  <si>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</si>
  <si>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</si>
  <si>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</si>
  <si>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</si>
  <si>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</si>
  <si>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</si>
  <si>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</si>
  <si>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</si>
  <si>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</si>
  <si>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</si>
  <si>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</si>
  <si>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</si>
  <si>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</si>
  <si>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</si>
  <si>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</si>
  <si>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</si>
  <si>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</si>
  <si>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</si>
  <si>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</si>
  <si>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</si>
  <si>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</si>
  <si>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</si>
  <si>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</si>
  <si>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</si>
  <si>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</si>
  <si>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</si>
  <si>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</si>
  <si>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</si>
  <si>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</si>
  <si>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</si>
  <si>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</si>
  <si>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</si>
  <si>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</si>
  <si>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</si>
  <si>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</si>
  <si>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</si>
  <si>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</si>
  <si>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</si>
  <si>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</si>
  <si>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</si>
  <si>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</si>
  <si>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</si>
  <si>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</si>
  <si>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</si>
  <si>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</si>
  <si>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</si>
  <si>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</si>
  <si>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</si>
  <si>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</si>
  <si>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</si>
  <si>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</si>
  <si>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</si>
  <si>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</si>
  <si>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</si>
  <si>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</si>
  <si>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</si>
  <si>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</si>
  <si>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</si>
  <si>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</si>
  <si>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</si>
  <si>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</si>
  <si>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</si>
  <si>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</si>
  <si>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</si>
  <si>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</si>
  <si>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</si>
  <si>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</si>
  <si>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</si>
  <si>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</si>
  <si>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</si>
  <si>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</si>
  <si>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</si>
  <si>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</si>
  <si>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</si>
  <si>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</si>
  <si>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</si>
  <si>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</si>
  <si>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</si>
  <si>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</si>
  <si>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</si>
  <si>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</si>
  <si>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</si>
  <si>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</si>
  <si>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</si>
  <si>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</si>
  <si>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</si>
  <si>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</si>
  <si>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</si>
  <si>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</si>
  <si>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</si>
  <si>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</si>
  <si>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</si>
  <si>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</si>
  <si>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</si>
  <si>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</si>
  <si>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</si>
  <si>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</si>
  <si>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</si>
  <si>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</si>
  <si>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</si>
  <si>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</si>
  <si>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</si>
  <si>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</si>
  <si>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</si>
  <si>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</si>
  <si>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</si>
  <si>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</si>
  <si>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</si>
  <si>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</si>
  <si>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</si>
  <si>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</si>
  <si>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</si>
  <si>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</si>
  <si>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</si>
  <si>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</si>
  <si>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</si>
  <si>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</si>
  <si>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</si>
  <si>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</si>
  <si>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</si>
  <si>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</si>
  <si>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</si>
  <si>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</si>
  <si>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</si>
  <si>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</si>
  <si>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</si>
  <si>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</si>
  <si>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</si>
  <si>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</si>
  <si>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</si>
  <si>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</si>
  <si>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</si>
  <si>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</si>
  <si>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</si>
  <si>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</si>
  <si>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</si>
  <si>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</si>
  <si>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</si>
  <si>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</si>
  <si>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</si>
  <si>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</si>
  <si>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</si>
  <si>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</si>
  <si>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</si>
  <si>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</si>
  <si>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</si>
  <si>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</si>
  <si>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</si>
  <si>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</si>
  <si>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</si>
  <si>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</si>
  <si>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</si>
  <si>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</si>
  <si>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</si>
  <si>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</si>
  <si>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</si>
  <si>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</si>
  <si>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</si>
  <si>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</si>
  <si>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</si>
  <si>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</si>
  <si>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</si>
  <si>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</si>
  <si>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</si>
  <si>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</si>
  <si>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</si>
  <si>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</si>
  <si>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</si>
  <si>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</si>
  <si>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</si>
  <si>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</si>
  <si>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</si>
  <si>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</si>
  <si>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</si>
  <si>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</si>
  <si>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</si>
  <si>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</si>
  <si>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</si>
  <si>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</si>
  <si>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</si>
  <si>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</si>
  <si>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</si>
  <si>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</si>
  <si>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</si>
  <si>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</si>
  <si>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</si>
  <si>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</si>
  <si>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</si>
  <si>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</si>
  <si>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</si>
  <si>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</si>
  <si>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</si>
  <si>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</si>
  <si>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</si>
  <si>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</si>
  <si>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</si>
  <si>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</si>
  <si>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</si>
  <si>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</si>
  <si>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</si>
  <si>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</si>
  <si>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</si>
  <si>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</si>
  <si>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</si>
  <si>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</si>
  <si>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</si>
  <si>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</si>
  <si>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</si>
  <si>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</si>
  <si>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</si>
  <si>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</si>
  <si>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</si>
  <si>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</si>
  <si>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</si>
  <si>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</si>
  <si>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</si>
  <si>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</si>
  <si>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</si>
  <si>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</si>
  <si>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</si>
  <si>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</si>
  <si>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</si>
  <si>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</si>
  <si>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</si>
  <si>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</si>
  <si>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</si>
  <si>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</si>
  <si>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</si>
  <si>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</si>
  <si>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</si>
  <si>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</si>
  <si>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</si>
  <si>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</si>
  <si>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</si>
  <si>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</si>
  <si>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</si>
  <si>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</si>
  <si>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</si>
  <si>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</si>
  <si>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</si>
  <si>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</si>
  <si>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</si>
  <si>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</si>
  <si>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</si>
  <si>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</si>
  <si>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</si>
  <si>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</si>
  <si>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</si>
  <si>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</si>
  <si>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</si>
  <si>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</si>
  <si>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</si>
  <si>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</si>
  <si>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</si>
  <si>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</si>
  <si>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</si>
  <si>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</si>
  <si>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</si>
  <si>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</si>
  <si>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</si>
  <si>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</si>
  <si>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</si>
  <si>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</si>
  <si>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</si>
  <si>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</si>
  <si>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</si>
  <si>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</si>
  <si>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</si>
  <si>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</si>
  <si>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</si>
  <si>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</si>
  <si>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</si>
  <si>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</si>
  <si>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</si>
  <si>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</si>
  <si>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</si>
  <si>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</si>
  <si>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</si>
  <si>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</si>
  <si>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</si>
  <si>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</si>
  <si>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</si>
  <si>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</si>
  <si>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</si>
  <si>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</si>
  <si>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</si>
  <si>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</si>
  <si>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</si>
  <si>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</si>
  <si>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</si>
  <si>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</si>
  <si>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</si>
  <si>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</si>
  <si>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</si>
  <si>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</si>
  <si>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</si>
  <si>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</si>
  <si>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</si>
  <si>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</si>
  <si>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</si>
  <si>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</si>
  <si>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</si>
  <si>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</si>
  <si>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</si>
  <si>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</si>
  <si>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</si>
  <si>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</si>
  <si>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</si>
  <si>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</si>
  <si>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</si>
  <si>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</si>
  <si>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</si>
  <si>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</si>
  <si>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</si>
  <si>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</si>
  <si>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</si>
  <si>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</si>
  <si>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</si>
  <si>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</si>
  <si>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</si>
  <si>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</si>
  <si>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</si>
  <si>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</si>
  <si>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</si>
  <si>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</si>
  <si>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</si>
  <si>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</si>
  <si>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</si>
  <si>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</si>
  <si>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</si>
  <si>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</si>
  <si>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</si>
  <si>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</si>
  <si>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</si>
  <si>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</si>
  <si>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</si>
  <si>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</si>
  <si>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</si>
  <si>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</si>
  <si>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</si>
  <si>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</si>
  <si>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</si>
  <si>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</si>
  <si>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</si>
  <si>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</si>
  <si>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</si>
  <si>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</si>
  <si>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</si>
  <si>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</si>
  <si>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</si>
  <si>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</si>
  <si>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</si>
  <si>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</si>
  <si>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</si>
  <si>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</si>
  <si>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</si>
  <si>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</si>
  <si>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</si>
  <si>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</si>
  <si>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</si>
  <si>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</si>
  <si>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</si>
  <si>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</si>
  <si>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</si>
  <si>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</si>
  <si>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</si>
  <si>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</si>
  <si>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</si>
  <si>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</si>
  <si>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</si>
  <si>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</si>
  <si>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</si>
  <si>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</si>
  <si>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</si>
  <si>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</si>
  <si>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</si>
  <si>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</si>
  <si>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</si>
  <si>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</si>
  <si>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</si>
  <si>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</si>
  <si>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</si>
  <si>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</si>
  <si>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</si>
  <si>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</si>
  <si>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</si>
  <si>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</si>
  <si>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</si>
  <si>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</si>
  <si>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</si>
  <si>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</si>
  <si>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</si>
  <si>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</si>
  <si>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</si>
  <si>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</si>
  <si>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</si>
  <si>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</si>
  <si>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</si>
  <si>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</si>
  <si>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</si>
  <si>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</si>
  <si>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</si>
  <si>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</si>
  <si>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</si>
  <si>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</si>
  <si>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</si>
  <si>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</si>
  <si>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</si>
  <si>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</si>
  <si>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</si>
  <si>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</si>
  <si>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</si>
  <si>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</si>
  <si>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</si>
  <si>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</si>
  <si>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</si>
  <si>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</si>
  <si>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</si>
  <si>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</si>
  <si>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</si>
  <si>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</si>
  <si>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</si>
  <si>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</si>
  <si>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</si>
  <si>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</si>
  <si>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</si>
  <si>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</si>
  <si>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</si>
  <si>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</si>
  <si>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</si>
  <si>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</si>
  <si>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</si>
  <si>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</si>
  <si>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</si>
  <si>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</si>
  <si>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</si>
  <si>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</si>
  <si>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</si>
  <si>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</si>
  <si>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</si>
  <si>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</si>
  <si>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</si>
  <si>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</si>
  <si>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</si>
  <si>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</si>
  <si>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</si>
  <si>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</si>
  <si>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</si>
  <si>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</si>
  <si>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</si>
  <si>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</si>
  <si>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</si>
  <si>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</si>
  <si>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</si>
  <si>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</si>
  <si>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</si>
  <si>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</si>
  <si>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</si>
  <si>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</si>
  <si>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</si>
  <si>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</si>
  <si>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</si>
  <si>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</si>
  <si>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</si>
  <si>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</si>
  <si>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</si>
  <si>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</si>
  <si>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</si>
  <si>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</si>
  <si>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</si>
  <si>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</si>
  <si>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</si>
  <si>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</si>
  <si>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</si>
  <si>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</si>
  <si>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</si>
  <si>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</si>
  <si>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</si>
  <si>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</si>
  <si>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</si>
  <si>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</si>
  <si>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</si>
  <si>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</si>
  <si>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</si>
  <si>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</si>
  <si>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</si>
  <si>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</si>
  <si>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</si>
  <si>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</si>
  <si>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</si>
  <si>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</si>
  <si>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</si>
  <si>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</si>
  <si>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</si>
  <si>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</si>
  <si>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</si>
  <si>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</si>
  <si>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</si>
  <si>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</si>
  <si>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</si>
  <si>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</si>
  <si>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</si>
  <si>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</si>
  <si>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</si>
  <si>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</si>
  <si>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</si>
  <si>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</si>
  <si>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</si>
  <si>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</si>
  <si>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</si>
  <si>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</si>
  <si>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</si>
  <si>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</si>
  <si>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</si>
  <si>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</si>
  <si>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</si>
  <si>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</si>
  <si>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</si>
  <si>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</si>
  <si>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</si>
  <si>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</si>
  <si>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</si>
  <si>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</si>
  <si>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</si>
  <si>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</si>
  <si>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</si>
  <si>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</si>
  <si>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</si>
  <si>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</si>
  <si>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</si>
  <si>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</si>
  <si>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</si>
  <si>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</si>
  <si>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</si>
  <si>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</si>
  <si>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</si>
  <si>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</si>
  <si>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</si>
  <si>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</si>
  <si>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</si>
  <si>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</si>
  <si>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</si>
  <si>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</si>
  <si>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</si>
  <si>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</si>
  <si>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</si>
  <si>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</si>
  <si>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</si>
  <si>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</si>
  <si>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</si>
  <si>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</si>
  <si>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</si>
  <si>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</si>
  <si>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</si>
  <si>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</si>
  <si>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</si>
  <si>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</si>
  <si>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</si>
  <si>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</si>
  <si>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</si>
  <si>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</si>
  <si>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</si>
  <si>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</si>
  <si>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</si>
  <si>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</si>
  <si>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</si>
  <si>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</si>
  <si>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</si>
  <si>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</si>
  <si>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</si>
  <si>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</si>
  <si>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</si>
  <si>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</si>
  <si>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</si>
  <si>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</si>
  <si>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</si>
  <si>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</si>
  <si>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</si>
  <si>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</si>
  <si>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</si>
  <si>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</si>
  <si>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</si>
  <si>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</si>
  <si>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</si>
  <si>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</si>
  <si>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</si>
  <si>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</si>
  <si>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</si>
  <si>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</si>
  <si>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</si>
  <si>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</si>
  <si>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</si>
  <si>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</si>
  <si>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</si>
  <si>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</si>
  <si>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</si>
  <si>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</si>
  <si>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</si>
  <si>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</si>
  <si>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</si>
  <si>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</si>
  <si>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</si>
  <si>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</si>
  <si>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</si>
  <si>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</si>
  <si>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</si>
  <si>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</si>
  <si>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</si>
  <si>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</si>
  <si>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</si>
  <si>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</si>
  <si>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</si>
  <si>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</si>
  <si>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</si>
  <si>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</si>
  <si>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</si>
  <si>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</si>
  <si>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</si>
  <si>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</si>
  <si>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</si>
  <si>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</si>
  <si>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</si>
  <si>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</si>
  <si>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</si>
  <si>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</si>
  <si>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</si>
  <si>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</si>
  <si>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</si>
  <si>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</si>
  <si>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</si>
  <si>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</si>
  <si>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</si>
  <si>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</si>
  <si>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</si>
  <si>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</si>
  <si>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</si>
  <si>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</si>
  <si>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</si>
  <si>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</si>
  <si>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</si>
  <si>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</si>
  <si>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</si>
  <si>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</si>
  <si>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</si>
  <si>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</si>
  <si>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</si>
  <si>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</si>
  <si>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</si>
  <si>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</si>
  <si>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</si>
  <si>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</si>
  <si>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</si>
  <si>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</si>
  <si>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</si>
  <si>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</si>
  <si>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</si>
  <si>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</si>
  <si>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</si>
  <si>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</si>
  <si>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</si>
  <si>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</si>
  <si>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</si>
  <si>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</si>
  <si>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</si>
  <si>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</si>
  <si>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</si>
  <si>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</si>
  <si>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</si>
  <si>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</si>
  <si>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</si>
  <si>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</si>
  <si>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</si>
  <si>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</si>
  <si>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</si>
  <si>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</si>
  <si>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</si>
  <si>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</si>
  <si>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</si>
  <si>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</si>
  <si>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</si>
  <si>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</si>
  <si>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</si>
  <si>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</si>
  <si>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</si>
  <si>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</si>
  <si>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</si>
  <si>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</si>
  <si>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</si>
  <si>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</si>
  <si>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</si>
  <si>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</si>
  <si>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</si>
  <si>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</si>
  <si>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</si>
  <si>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</si>
  <si>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</si>
  <si>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</si>
  <si>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</si>
  <si>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</si>
  <si>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</si>
  <si>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</si>
  <si>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</si>
  <si>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</si>
  <si>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</si>
  <si>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</si>
  <si>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</si>
  <si>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</si>
  <si>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</si>
  <si>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</si>
  <si>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</si>
  <si>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</si>
  <si>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</si>
  <si>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</si>
  <si>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</si>
  <si>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</si>
  <si>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</si>
  <si>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</si>
  <si>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</si>
  <si>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</si>
  <si>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</si>
  <si>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</si>
  <si>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</si>
  <si>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</si>
  <si>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</si>
  <si>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</si>
  <si>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</si>
  <si>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</si>
  <si>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</si>
  <si>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</si>
  <si>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</si>
  <si>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</si>
  <si>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</si>
  <si>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</si>
  <si>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</si>
  <si>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</si>
  <si>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</si>
  <si>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</si>
  <si>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</si>
  <si>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</si>
  <si>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</si>
  <si>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</si>
  <si>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</si>
  <si>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</si>
  <si>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</si>
  <si>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</si>
  <si>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</si>
  <si>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</si>
  <si>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</si>
  <si>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</si>
  <si>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</si>
  <si>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</si>
  <si>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</si>
  <si>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</si>
  <si>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</si>
  <si>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</si>
  <si>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</si>
  <si>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</si>
  <si>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</si>
  <si>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</si>
  <si>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</si>
  <si>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</si>
  <si>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</si>
  <si>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</si>
  <si>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</si>
  <si>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</si>
  <si>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</si>
  <si>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</si>
  <si>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</si>
  <si>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</si>
  <si>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</si>
  <si>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</si>
  <si>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</si>
  <si>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</si>
  <si>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</si>
  <si>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</si>
  <si>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</si>
  <si>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</si>
  <si>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</si>
  <si>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</si>
  <si>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</si>
  <si>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</si>
  <si>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</si>
  <si>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</si>
  <si>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</si>
  <si>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</si>
  <si>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</si>
  <si>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</si>
  <si>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</si>
  <si>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</si>
  <si>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</si>
  <si>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</si>
  <si>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</si>
  <si>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</si>
  <si>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</si>
  <si>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</si>
  <si>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</si>
  <si>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</si>
  <si>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</si>
  <si>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</si>
  <si>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</si>
  <si>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</si>
  <si>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</si>
  <si>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</si>
  <si>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</si>
  <si>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</si>
  <si>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</si>
  <si>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</si>
  <si>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</si>
  <si>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</si>
  <si>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</si>
  <si>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</si>
  <si>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</si>
  <si>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</si>
  <si>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</si>
  <si>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</si>
  <si>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</si>
  <si>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</si>
  <si>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</si>
  <si>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</si>
  <si>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</si>
  <si>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</si>
  <si>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</si>
  <si>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</si>
  <si>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</si>
  <si>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</si>
  <si>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</si>
  <si>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</si>
  <si>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</si>
  <si>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</si>
  <si>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</si>
  <si>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</si>
  <si>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</si>
  <si>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</si>
  <si>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</si>
  <si>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</si>
  <si>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</si>
  <si>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</si>
  <si>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</si>
  <si>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</si>
  <si>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</si>
  <si>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</si>
  <si>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</si>
  <si>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</si>
  <si>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</si>
  <si>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</si>
  <si>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</si>
  <si>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</si>
  <si>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</si>
  <si>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</si>
  <si>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</si>
  <si>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</si>
  <si>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</si>
  <si>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</si>
  <si>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</si>
  <si>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</si>
  <si>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</si>
  <si>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</si>
  <si>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</si>
  <si>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</si>
  <si>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</si>
  <si>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</si>
  <si>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</si>
  <si>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</si>
  <si>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</si>
  <si>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</si>
  <si>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</si>
  <si>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</si>
  <si>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</si>
  <si>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</si>
  <si>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</si>
  <si>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</si>
  <si>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</si>
  <si>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</si>
  <si>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</si>
  <si>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</si>
  <si>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</si>
  <si>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</si>
  <si>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</si>
  <si>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</si>
  <si>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</si>
  <si>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</si>
  <si>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</si>
  <si>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</si>
  <si>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</si>
  <si>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</si>
  <si>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</si>
  <si>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</si>
  <si>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</si>
  <si>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</si>
  <si>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</si>
  <si>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</si>
  <si>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</si>
  <si>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</si>
  <si>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</si>
  <si>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</si>
  <si>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</si>
  <si>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</si>
  <si>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</si>
  <si>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</si>
  <si>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</si>
  <si>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</si>
  <si>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</si>
  <si>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</si>
  <si>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</si>
  <si>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</si>
  <si>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</si>
  <si>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</si>
  <si>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</si>
  <si>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</si>
  <si>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</si>
  <si>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</si>
  <si>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</si>
  <si>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</si>
  <si>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</si>
  <si>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</si>
  <si>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</si>
  <si>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</si>
  <si>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</si>
  <si>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</si>
  <si>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</si>
  <si>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</si>
  <si>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</si>
  <si>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</si>
  <si>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</si>
  <si>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</si>
  <si>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</si>
  <si>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</si>
  <si>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</si>
  <si>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</si>
  <si>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</si>
  <si>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</si>
  <si>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</si>
  <si>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</si>
  <si>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</si>
  <si>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</si>
  <si>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</si>
  <si>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</si>
  <si>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</si>
  <si>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</si>
  <si>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</si>
  <si>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</si>
  <si>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</si>
  <si>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</si>
  <si>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</si>
  <si>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</si>
  <si>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</si>
  <si>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</si>
  <si>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</si>
  <si>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</si>
  <si>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</si>
  <si>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</si>
  <si>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</si>
  <si>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</si>
  <si>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</si>
  <si>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</si>
  <si>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</si>
  <si>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</si>
  <si>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</si>
  <si>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</si>
  <si>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</si>
  <si>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</si>
  <si>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</si>
  <si>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</si>
  <si>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</si>
  <si>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</si>
  <si>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</si>
  <si>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</si>
  <si>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</si>
  <si>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</si>
  <si>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</si>
  <si>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</si>
  <si>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</si>
  <si>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</si>
  <si>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</si>
  <si>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</si>
  <si>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</si>
  <si>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</si>
  <si>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</si>
  <si>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</si>
  <si>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</si>
  <si>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</si>
  <si>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</si>
  <si>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</si>
  <si>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</si>
  <si>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</si>
  <si>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</si>
  <si>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</si>
  <si>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</si>
  <si>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</si>
  <si>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</si>
  <si>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</si>
  <si>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</si>
  <si>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</si>
  <si>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</si>
  <si>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</si>
  <si>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</si>
  <si>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</si>
  <si>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</si>
  <si>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</si>
  <si>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</si>
  <si>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</si>
  <si>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</si>
  <si>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</si>
  <si>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</si>
  <si>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</si>
  <si>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</si>
  <si>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</si>
  <si>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</si>
  <si>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</si>
  <si>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</si>
  <si>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</si>
  <si>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</si>
  <si>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</si>
  <si>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</si>
  <si>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</si>
  <si>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</si>
  <si>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</si>
  <si>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</si>
  <si>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</si>
  <si>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</si>
  <si>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</si>
  <si>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</si>
  <si>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</si>
  <si>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</si>
  <si>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</si>
  <si>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</si>
  <si>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</si>
  <si>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</si>
  <si>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</si>
  <si>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</si>
  <si>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</si>
  <si>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</si>
  <si>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</si>
  <si>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</si>
  <si>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</si>
  <si>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</si>
  <si>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</si>
  <si>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</si>
  <si>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</si>
  <si>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</si>
  <si>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</si>
  <si>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</si>
  <si>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</si>
  <si>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</si>
  <si>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</si>
  <si>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</si>
  <si>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</si>
  <si>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</si>
  <si>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</si>
  <si>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</si>
  <si>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</si>
  <si>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</si>
  <si>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</si>
  <si>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</si>
  <si>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</si>
  <si>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</si>
  <si>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</si>
  <si>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</si>
  <si>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</si>
  <si>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</si>
  <si>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</si>
  <si>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</si>
  <si>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</si>
  <si>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</si>
  <si>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</si>
  <si>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</si>
  <si>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</si>
  <si>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</si>
  <si>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</si>
  <si>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</si>
  <si>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</si>
  <si>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</si>
  <si>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</si>
  <si>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</si>
  <si>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</si>
  <si>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</si>
  <si>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</si>
  <si>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</si>
  <si>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</si>
  <si>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</si>
  <si>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</si>
  <si>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</si>
  <si>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</si>
  <si>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</si>
  <si>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</si>
  <si>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</si>
  <si>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</si>
  <si>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</si>
  <si>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</si>
  <si>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</si>
  <si>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</si>
  <si>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</si>
  <si>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</si>
  <si>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</si>
  <si>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</si>
  <si>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</si>
  <si>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</si>
  <si>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</si>
  <si>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</si>
  <si>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</si>
  <si>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</si>
  <si>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</si>
  <si>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</si>
  <si>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</si>
  <si>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</si>
  <si>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</si>
  <si>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</si>
  <si>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</si>
  <si>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</si>
  <si>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</si>
  <si>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</si>
  <si>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</si>
  <si>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</si>
  <si>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</si>
  <si>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</si>
  <si>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</si>
  <si>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</si>
  <si>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</si>
  <si>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</si>
  <si>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</si>
  <si>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</si>
  <si>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</si>
  <si>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</si>
  <si>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</si>
  <si>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</si>
  <si>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</si>
  <si>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</si>
  <si>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</si>
  <si>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</si>
  <si>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</si>
  <si>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</si>
  <si>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</si>
  <si>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</si>
  <si>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</si>
  <si>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</si>
  <si>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</si>
  <si>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</si>
  <si>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</si>
  <si>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</si>
  <si>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</si>
  <si>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</si>
  <si>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</si>
  <si>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</si>
  <si>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</si>
  <si>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</si>
  <si>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</si>
  <si>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</si>
  <si>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</si>
  <si>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</si>
  <si>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</si>
  <si>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</si>
  <si>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</si>
  <si>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</si>
  <si>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</si>
  <si>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</si>
  <si>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</si>
  <si>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</si>
  <si>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</si>
  <si>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</si>
  <si>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</si>
  <si>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</si>
  <si>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</si>
  <si>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</si>
  <si>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</si>
  <si>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</si>
  <si>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</si>
  <si>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</si>
  <si>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</si>
  <si>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</si>
  <si>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</si>
  <si>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</si>
  <si>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</si>
  <si>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</si>
  <si>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</si>
  <si>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</si>
  <si>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</si>
  <si>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</si>
  <si>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</si>
  <si>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</si>
  <si>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</si>
  <si>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</si>
  <si>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</si>
  <si>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</si>
  <si>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</si>
  <si>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</si>
  <si>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</si>
  <si>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</si>
  <si>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</si>
  <si>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</si>
  <si>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</si>
  <si>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</si>
  <si>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</si>
  <si>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</si>
  <si>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</si>
  <si>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</si>
  <si>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</si>
  <si>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</si>
  <si>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</si>
  <si>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</si>
  <si>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</si>
  <si>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</si>
  <si>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</si>
  <si>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</si>
  <si>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</si>
  <si>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</si>
  <si>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</si>
  <si>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</si>
  <si>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</si>
  <si>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</si>
  <si>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</si>
  <si>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</si>
  <si>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</si>
  <si>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</si>
  <si>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</si>
  <si>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</si>
  <si>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</si>
  <si>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</si>
  <si>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</si>
  <si>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</si>
  <si>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</si>
  <si>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</si>
  <si>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</si>
  <si>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</si>
  <si>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</si>
  <si>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</si>
  <si>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</si>
  <si>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</si>
  <si>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</si>
  <si>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</si>
  <si>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</si>
  <si>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</si>
  <si>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</si>
  <si>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</si>
  <si>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</si>
  <si>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</si>
  <si>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</si>
  <si>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</si>
  <si>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</si>
  <si>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</si>
  <si>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</si>
  <si>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</si>
  <si>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</si>
  <si>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</si>
  <si>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</si>
  <si>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</si>
  <si>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</si>
  <si>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</si>
  <si>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</si>
  <si>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</si>
  <si>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</si>
  <si>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</si>
  <si>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</si>
  <si>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</si>
  <si>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</si>
  <si>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</si>
  <si>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</si>
  <si>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</si>
  <si>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</si>
  <si>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</si>
  <si>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</si>
  <si>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</si>
  <si>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</si>
  <si>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</si>
  <si>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</si>
  <si>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</si>
  <si>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</si>
  <si>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</si>
  <si>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</si>
  <si>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</si>
  <si>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</si>
  <si>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</si>
  <si>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</si>
  <si>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</si>
  <si>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</si>
  <si>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</si>
  <si>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</si>
  <si>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</si>
  <si>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</si>
  <si>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</si>
  <si>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</si>
  <si>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</si>
  <si>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</si>
  <si>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</si>
  <si>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</si>
  <si>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</si>
  <si>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</si>
  <si>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</si>
  <si>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</si>
  <si>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</si>
  <si>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</si>
  <si>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</si>
  <si>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</si>
  <si>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</si>
  <si>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</si>
  <si>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</si>
  <si>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</si>
  <si>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</si>
  <si>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</si>
  <si>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</si>
  <si>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</si>
  <si>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</si>
  <si>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</si>
  <si>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</si>
  <si>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</si>
  <si>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</si>
  <si>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</si>
  <si>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</si>
  <si>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</si>
  <si>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</si>
  <si>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</si>
  <si>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</si>
  <si>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</si>
  <si>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</si>
  <si>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</si>
  <si>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</si>
  <si>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</si>
  <si>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</si>
  <si>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</si>
  <si>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</si>
  <si>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</si>
  <si>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</si>
  <si>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</si>
  <si>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</si>
  <si>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</si>
  <si>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</si>
  <si>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</si>
  <si>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</si>
  <si>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</si>
  <si>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</si>
  <si>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</si>
  <si>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</si>
  <si>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</si>
  <si>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</si>
  <si>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</si>
  <si>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</si>
  <si>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</si>
  <si>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</si>
  <si>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</si>
  <si>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</si>
  <si>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</si>
  <si>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</si>
  <si>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</si>
  <si>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</si>
  <si>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</si>
  <si>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</si>
  <si>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</si>
  <si>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</si>
  <si>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</si>
  <si>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</si>
  <si>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</si>
  <si>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</si>
  <si>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</si>
  <si>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</si>
  <si>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</si>
  <si>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</si>
  <si>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</si>
  <si>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</si>
  <si>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</si>
  <si>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</si>
  <si>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</si>
  <si>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</si>
  <si>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</si>
  <si>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</si>
  <si>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</si>
  <si>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</si>
  <si>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</si>
  <si>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</si>
  <si>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</si>
  <si>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</si>
  <si>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</si>
  <si>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</si>
  <si>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</si>
  <si>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</si>
  <si>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</si>
  <si>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</si>
  <si>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</si>
  <si>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</si>
  <si>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</si>
  <si>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</si>
  <si>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</si>
  <si>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</si>
  <si>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</si>
  <si>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</si>
  <si>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</si>
  <si>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</si>
  <si>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</si>
  <si>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</si>
  <si>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</si>
  <si>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</si>
  <si>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</si>
  <si>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</si>
  <si>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</si>
  <si>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</si>
  <si>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</si>
  <si>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</si>
  <si>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</si>
  <si>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</si>
  <si>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</si>
  <si>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</si>
  <si>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</si>
  <si>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</si>
  <si>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</si>
  <si>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</si>
  <si>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</si>
  <si>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</si>
  <si>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</si>
  <si>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</si>
  <si>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</si>
  <si>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</si>
  <si>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</si>
  <si>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</si>
  <si>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</si>
  <si>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</si>
  <si>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</si>
  <si>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</si>
  <si>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</si>
  <si>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</si>
  <si>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</si>
  <si>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</si>
  <si>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</si>
  <si>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</si>
  <si>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</si>
  <si>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</si>
  <si>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</si>
  <si>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</si>
  <si>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</si>
  <si>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</si>
  <si>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</si>
  <si>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</si>
  <si>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</si>
  <si>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</si>
  <si>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</si>
  <si>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</si>
  <si>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</si>
  <si>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</si>
  <si>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</si>
  <si>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</si>
  <si>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</si>
  <si>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</si>
  <si>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</si>
  <si>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</si>
  <si>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</si>
  <si>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</si>
  <si>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</si>
  <si>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</si>
  <si>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</si>
  <si>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</si>
  <si>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</si>
  <si>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</si>
  <si>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</si>
  <si>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</si>
  <si>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</si>
  <si>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</si>
  <si>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</si>
  <si>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</si>
  <si>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</si>
  <si>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</si>
  <si>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</si>
  <si>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</si>
  <si>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</si>
  <si>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</si>
  <si>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</si>
  <si>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</si>
  <si>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</si>
  <si>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</si>
  <si>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</si>
  <si>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</si>
  <si>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</si>
  <si>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</si>
  <si>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</si>
  <si>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</si>
  <si>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</si>
  <si>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</si>
  <si>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</si>
  <si>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</si>
  <si>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</si>
  <si>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</si>
  <si>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</si>
  <si>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</si>
  <si>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</si>
  <si>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</si>
  <si>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</si>
  <si>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</si>
  <si>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</si>
  <si>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</si>
  <si>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</si>
  <si>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</si>
  <si>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</si>
  <si>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</si>
  <si>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</si>
  <si>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</si>
  <si>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</si>
  <si>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</si>
  <si>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</si>
  <si>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</si>
  <si>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</si>
  <si>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</si>
  <si>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</si>
  <si>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</si>
  <si>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</si>
  <si>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</si>
  <si>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</si>
  <si>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</si>
  <si>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</si>
  <si>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</si>
  <si>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</si>
  <si>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</si>
  <si>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</si>
  <si>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</si>
  <si>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</si>
  <si>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</si>
  <si>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</si>
  <si>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</si>
  <si>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</si>
  <si>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</si>
  <si>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</si>
  <si>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</si>
  <si>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</si>
  <si>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</si>
  <si>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</si>
  <si>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</si>
  <si>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</si>
  <si>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</si>
  <si>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</si>
  <si>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</si>
  <si>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</si>
  <si>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</si>
  <si>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</si>
  <si>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</si>
  <si>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</si>
  <si>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</si>
  <si>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</si>
  <si>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</si>
  <si>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</si>
  <si>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</si>
  <si>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</si>
  <si>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</si>
  <si>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</si>
  <si>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</si>
  <si>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</si>
  <si>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</si>
  <si>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</si>
  <si>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</si>
  <si>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</si>
  <si>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</si>
  <si>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</si>
  <si>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</si>
  <si>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</si>
  <si>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</si>
  <si>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</si>
  <si>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</si>
  <si>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</si>
  <si>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</si>
  <si>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</si>
  <si>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</si>
  <si>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</si>
  <si>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</si>
  <si>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</si>
  <si>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</si>
  <si>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</si>
  <si>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</si>
  <si>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</si>
  <si>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</si>
  <si>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</si>
  <si>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</si>
  <si>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</si>
  <si>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</si>
  <si>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</si>
  <si>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</si>
  <si>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</si>
  <si>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</si>
  <si>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</si>
  <si>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</si>
  <si>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</si>
  <si>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</si>
  <si>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</si>
  <si>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</si>
  <si>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</si>
  <si>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</si>
  <si>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</si>
  <si>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</si>
  <si>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</si>
  <si>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</si>
  <si>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</si>
  <si>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</si>
  <si>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</si>
  <si>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</si>
  <si>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</si>
  <si>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</si>
  <si>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</si>
  <si>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</si>
  <si>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</si>
  <si>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</si>
  <si>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</si>
  <si>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</si>
  <si>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</si>
  <si>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</si>
  <si>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</si>
  <si>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</si>
  <si>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</si>
  <si>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</si>
  <si>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</si>
  <si>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</si>
  <si>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</si>
  <si>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</si>
  <si>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</si>
  <si>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</si>
  <si>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</si>
  <si>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</si>
  <si>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</si>
  <si>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</si>
  <si>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</si>
  <si>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</si>
  <si>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</si>
  <si>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</si>
  <si>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</si>
  <si>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</si>
  <si>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</si>
  <si>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</si>
  <si>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</si>
  <si>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</si>
  <si>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</si>
  <si>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</si>
  <si>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</si>
  <si>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</si>
  <si>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</si>
  <si>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</si>
  <si>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</si>
  <si>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</si>
  <si>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</si>
  <si>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</si>
  <si>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</si>
  <si>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</si>
  <si>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</si>
  <si>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</si>
  <si>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</si>
  <si>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</si>
  <si>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</si>
  <si>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</si>
  <si>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</si>
  <si>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</si>
  <si>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</si>
  <si>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</si>
  <si>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</si>
  <si>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</si>
  <si>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</si>
  <si>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</si>
  <si>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</si>
  <si>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</si>
  <si>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</si>
  <si>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</si>
  <si>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</si>
  <si>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</si>
  <si>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</si>
  <si>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</si>
  <si>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</si>
  <si>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</si>
  <si>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</si>
  <si>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</si>
  <si>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</si>
  <si>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</si>
  <si>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</si>
  <si>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</si>
  <si>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</si>
  <si>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</si>
  <si>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</si>
  <si>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</si>
  <si>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</si>
  <si>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</si>
  <si>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</si>
  <si>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</si>
  <si>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</si>
  <si>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</si>
  <si>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</si>
  <si>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</si>
  <si>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</si>
  <si>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</si>
  <si>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</si>
  <si>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</si>
  <si>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</si>
  <si>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</si>
  <si>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</si>
  <si>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</si>
  <si>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</si>
  <si>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</si>
  <si>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</si>
  <si>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</si>
  <si>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</si>
  <si>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</si>
  <si>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</si>
  <si>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</si>
  <si>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</si>
  <si>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</si>
  <si>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</si>
  <si>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</si>
  <si>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</si>
  <si>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</si>
  <si>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</si>
  <si>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</si>
  <si>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</si>
  <si>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</si>
  <si>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</si>
  <si>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</si>
  <si>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</si>
  <si>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</si>
  <si>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</si>
  <si>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</si>
  <si>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</si>
  <si>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</si>
  <si>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</si>
  <si>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</si>
  <si>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</si>
  <si>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</si>
  <si>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</si>
  <si>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</si>
  <si>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</si>
  <si>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</si>
  <si>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</si>
  <si>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</si>
  <si>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</si>
  <si>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</si>
  <si>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</si>
  <si>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</si>
  <si>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</si>
  <si>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</si>
  <si>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</si>
  <si>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</si>
  <si>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</si>
  <si>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</si>
  <si>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</si>
  <si>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</si>
  <si>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</si>
  <si>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</si>
  <si>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</si>
  <si>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</si>
  <si>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</si>
  <si>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</si>
  <si>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</si>
  <si>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</si>
  <si>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</si>
  <si>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</si>
  <si>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</si>
  <si>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</si>
  <si>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</si>
  <si>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</si>
  <si>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</si>
  <si>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</si>
  <si>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</si>
  <si>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</si>
  <si>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</si>
  <si>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</si>
  <si>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</si>
  <si>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</si>
  <si>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</si>
  <si>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</si>
  <si>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</si>
  <si>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</si>
  <si>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</si>
  <si>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</si>
  <si>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</si>
  <si>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</si>
  <si>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</si>
  <si>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</si>
  <si>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</si>
  <si>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</si>
  <si>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</si>
  <si>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</si>
  <si>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</si>
  <si>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</si>
  <si>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</si>
  <si>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</si>
  <si>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</si>
  <si>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</si>
  <si>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</si>
  <si>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</si>
  <si>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</si>
  <si>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</si>
  <si>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</si>
  <si>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</si>
  <si>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</si>
  <si>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</si>
  <si>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</si>
  <si>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</si>
  <si>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</si>
  <si>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</si>
  <si>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</si>
  <si>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</si>
  <si>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</si>
  <si>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</si>
  <si>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</si>
  <si>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</si>
  <si>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</si>
  <si>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</si>
  <si>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</si>
  <si>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</si>
  <si>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</si>
  <si>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</si>
  <si>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</si>
  <si>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</si>
  <si>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</si>
  <si>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</si>
  <si>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</si>
  <si>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</si>
  <si>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</si>
  <si>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</si>
  <si>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</si>
  <si>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</si>
  <si>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</si>
  <si>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</si>
  <si>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</si>
  <si>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</si>
  <si>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</si>
  <si>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</si>
  <si>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</si>
  <si>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</si>
  <si>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</si>
  <si>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</si>
  <si>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</si>
  <si>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</si>
  <si>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</si>
  <si>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</si>
  <si>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</si>
  <si>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</si>
  <si>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</si>
  <si>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</si>
  <si>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</si>
  <si>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</si>
  <si>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</si>
  <si>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</si>
  <si>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</si>
  <si>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</si>
  <si>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</si>
  <si>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</si>
  <si>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</si>
  <si>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</si>
  <si>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</si>
  <si>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</si>
  <si>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</si>
  <si>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</si>
  <si>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</si>
  <si>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</si>
  <si>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</si>
  <si>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</si>
  <si>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</si>
  <si>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</si>
  <si>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</si>
  <si>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</si>
  <si>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</si>
  <si>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</si>
  <si>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</si>
  <si>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</si>
  <si>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</si>
  <si>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</si>
  <si>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</si>
  <si>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</si>
  <si>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</si>
  <si>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</si>
  <si>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</si>
  <si>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</si>
  <si>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</si>
  <si>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</si>
  <si>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</si>
  <si>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</si>
  <si>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</si>
  <si>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</si>
  <si>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</si>
  <si>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</si>
  <si>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</si>
  <si>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</si>
  <si>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</si>
  <si>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</si>
  <si>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</si>
  <si>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</si>
  <si>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</si>
  <si>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</si>
  <si>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</si>
  <si>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</si>
  <si>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</si>
  <si>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</si>
  <si>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</si>
  <si>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</si>
  <si>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</si>
  <si>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</si>
  <si>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</si>
  <si>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</si>
  <si>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</si>
  <si>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</si>
  <si>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</si>
  <si>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</si>
  <si>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</si>
  <si>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</si>
  <si>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</si>
  <si>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</si>
  <si>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</si>
  <si>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</si>
  <si>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</si>
  <si>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</si>
  <si>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</si>
  <si>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</si>
  <si>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</si>
  <si>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</si>
  <si>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</si>
  <si>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</si>
  <si>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</si>
  <si>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</si>
  <si>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</si>
  <si>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</si>
  <si>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</si>
  <si>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</si>
  <si>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</si>
  <si>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</si>
  <si>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</si>
  <si>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</si>
  <si>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</si>
  <si>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</si>
  <si>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</si>
  <si>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</si>
  <si>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</si>
  <si>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</si>
  <si>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</si>
  <si>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</si>
  <si>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</si>
  <si>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</si>
  <si>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</si>
  <si>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</si>
  <si>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</si>
  <si>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</si>
  <si>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</si>
  <si>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</si>
  <si>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</si>
  <si>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</si>
  <si>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</si>
  <si>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</si>
  <si>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</si>
  <si>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</si>
  <si>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</si>
  <si>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</si>
  <si>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</si>
  <si>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</si>
  <si>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</si>
  <si>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</si>
  <si>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</si>
  <si>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</si>
  <si>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</si>
  <si>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</si>
  <si>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</si>
  <si>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</si>
  <si>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</si>
  <si>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</si>
  <si>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</si>
  <si>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</si>
  <si>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</si>
  <si>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</si>
  <si>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</si>
  <si>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</si>
  <si>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</si>
  <si>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</si>
  <si>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</si>
  <si>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</si>
  <si>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</si>
  <si>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</si>
  <si>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</si>
  <si>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</si>
  <si>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</si>
  <si>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</si>
  <si>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</si>
  <si>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</si>
  <si>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</si>
  <si>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</si>
  <si>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</si>
  <si>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</si>
  <si>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</si>
  <si>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</si>
  <si>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</si>
  <si>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</si>
  <si>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</si>
  <si>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</si>
  <si>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</si>
  <si>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</si>
  <si>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</si>
  <si>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</si>
  <si>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</si>
  <si>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</si>
  <si>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</si>
  <si>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</si>
  <si>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</si>
  <si>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</si>
  <si>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</si>
  <si>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</si>
  <si>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</si>
  <si>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</si>
  <si>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</si>
  <si>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</si>
  <si>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</si>
  <si>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</si>
  <si>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</si>
  <si>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</si>
  <si>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</si>
  <si>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</si>
  <si>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</si>
  <si>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</si>
  <si>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</si>
  <si>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</si>
  <si>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</si>
  <si>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</si>
  <si>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</si>
  <si>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</si>
  <si>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</si>
  <si>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</si>
  <si>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</si>
  <si>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</si>
  <si>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</si>
  <si>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</si>
  <si>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</si>
  <si>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</si>
  <si>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</si>
  <si>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</si>
  <si>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</si>
  <si>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</si>
  <si>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</si>
  <si>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</si>
  <si>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</si>
  <si>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</si>
  <si>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</si>
  <si>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</si>
  <si>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</si>
  <si>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</si>
  <si>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</si>
  <si>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</si>
  <si>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</si>
  <si>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</si>
  <si>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</si>
  <si>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</si>
  <si>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</si>
  <si>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</si>
  <si>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</si>
  <si>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</si>
  <si>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</si>
  <si>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</si>
  <si>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</si>
  <si>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</si>
  <si>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</si>
  <si>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</si>
  <si>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</si>
  <si>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</si>
  <si>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</si>
  <si>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</si>
  <si>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</si>
  <si>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</si>
  <si>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</si>
  <si>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</si>
  <si>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</si>
  <si>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</si>
  <si>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</si>
  <si>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</si>
  <si>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</si>
  <si>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</si>
  <si>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</si>
  <si>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</si>
  <si>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</si>
  <si>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</si>
  <si>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</si>
  <si>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</si>
  <si>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</si>
  <si>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</si>
  <si>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</si>
  <si>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</si>
  <si>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</si>
  <si>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</si>
  <si>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</si>
  <si>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</si>
  <si>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</si>
  <si>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</si>
  <si>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</si>
  <si>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</si>
  <si>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</si>
  <si>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</si>
  <si>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</si>
  <si>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</si>
  <si>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</si>
  <si>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</si>
  <si>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</si>
  <si>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</si>
  <si>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</si>
  <si>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</si>
  <si>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</si>
  <si>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</si>
  <si>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</si>
  <si>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</si>
  <si>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</si>
  <si>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</si>
  <si>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</si>
  <si>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</si>
  <si>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</si>
  <si>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</si>
  <si>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</si>
  <si>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</si>
  <si>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</si>
  <si>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</si>
  <si>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</si>
  <si>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</si>
  <si>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</si>
  <si>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</si>
  <si>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</si>
  <si>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</si>
  <si>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</si>
  <si>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</si>
  <si>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</si>
  <si>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</si>
  <si>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</si>
  <si>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</si>
  <si>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</si>
  <si>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</si>
  <si>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</si>
  <si>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</si>
  <si>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</si>
  <si>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</si>
  <si>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</si>
  <si>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</si>
  <si>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</si>
  <si>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</si>
  <si>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</si>
  <si>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</si>
  <si>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</si>
  <si>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</si>
  <si>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</si>
  <si>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</si>
  <si>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</si>
  <si>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</si>
  <si>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</si>
  <si>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</si>
  <si>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</si>
  <si>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</si>
  <si>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</si>
  <si>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</si>
  <si>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</si>
  <si>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</si>
  <si>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</si>
  <si>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</si>
  <si>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</si>
  <si>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</si>
  <si>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</si>
  <si>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</si>
  <si>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</si>
  <si>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</si>
  <si>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</si>
  <si>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</si>
  <si>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</si>
  <si>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</si>
  <si>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</si>
  <si>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</si>
  <si>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</si>
  <si>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</si>
  <si>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</si>
  <si>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</si>
  <si>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</si>
  <si>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</si>
  <si>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</si>
  <si>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</si>
  <si>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</si>
  <si>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</si>
  <si>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</si>
  <si>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</si>
  <si>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</si>
  <si>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</si>
  <si>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</si>
  <si>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</si>
  <si>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</si>
  <si>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</si>
  <si>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</si>
  <si>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</si>
  <si>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</si>
  <si>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</si>
  <si>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</si>
  <si>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</si>
  <si>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</si>
  <si>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</si>
  <si>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</si>
  <si>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</si>
  <si>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</si>
  <si>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</si>
  <si>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</si>
  <si>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</si>
  <si>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</si>
  <si>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</si>
  <si>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</si>
  <si>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</si>
  <si>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</si>
  <si>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</si>
  <si>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</si>
  <si>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</si>
  <si>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</si>
  <si>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</si>
  <si>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</si>
  <si>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</si>
  <si>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</si>
  <si>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</si>
  <si>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</si>
  <si>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</si>
  <si>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</si>
  <si>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</si>
  <si>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</si>
  <si>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</si>
  <si>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</si>
  <si>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</si>
  <si>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</si>
  <si>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</si>
  <si>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</si>
  <si>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</si>
  <si>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</si>
  <si>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</si>
  <si>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</si>
  <si>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</si>
  <si>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</si>
  <si>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</si>
  <si>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</si>
  <si>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</si>
  <si>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</si>
  <si>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</si>
  <si>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</si>
  <si>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</si>
  <si>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</si>
  <si>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</si>
  <si>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</si>
  <si>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</si>
  <si>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</si>
  <si>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</si>
  <si>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</si>
  <si>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</si>
  <si>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</si>
  <si>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</si>
  <si>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</si>
  <si>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</si>
  <si>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</si>
  <si>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</si>
  <si>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</si>
  <si>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</si>
  <si>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</si>
  <si>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</si>
  <si>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</si>
  <si>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</si>
  <si>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</si>
  <si>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</si>
  <si>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</si>
  <si>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</si>
  <si>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</si>
  <si>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</si>
  <si>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</si>
  <si>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</si>
  <si>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</si>
  <si>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</si>
  <si>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</si>
  <si>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</si>
  <si>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</si>
  <si>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</si>
  <si>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</si>
  <si>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</si>
  <si>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</si>
  <si>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</si>
  <si>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</si>
  <si>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</si>
  <si>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</si>
  <si>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</si>
  <si>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</si>
  <si>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</si>
  <si>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</si>
  <si>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</si>
  <si>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</si>
  <si>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</si>
  <si>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</si>
  <si>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</si>
  <si>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</si>
  <si>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</si>
  <si>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</si>
  <si>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</si>
  <si>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</si>
  <si>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</si>
  <si>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</si>
  <si>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</si>
  <si>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</si>
  <si>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</si>
  <si>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</si>
  <si>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</si>
  <si>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</si>
  <si>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</si>
  <si>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</si>
  <si>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</si>
  <si>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</si>
  <si>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</si>
  <si>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</si>
  <si>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</si>
  <si>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</si>
  <si>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</si>
  <si>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</si>
  <si>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</si>
  <si>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</si>
  <si>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</si>
  <si>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</si>
  <si>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</si>
  <si>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</si>
  <si>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</si>
  <si>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</si>
  <si>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</si>
  <si>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</si>
  <si>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</si>
  <si>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</si>
  <si>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</si>
  <si>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</si>
  <si>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</si>
  <si>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</si>
  <si>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</si>
  <si>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</si>
  <si>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</si>
  <si>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</si>
  <si>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</si>
  <si>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</si>
  <si>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</si>
  <si>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</si>
  <si>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</si>
  <si>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</si>
  <si>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</si>
  <si>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</si>
  <si>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</si>
  <si>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</si>
  <si>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</si>
  <si>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</si>
  <si>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</si>
  <si>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</si>
  <si>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</si>
  <si>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</si>
  <si>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</si>
  <si>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</si>
  <si>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</si>
  <si>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</si>
  <si>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</si>
  <si>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</si>
  <si>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</si>
  <si>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</si>
  <si>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</si>
  <si>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</si>
  <si>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</si>
  <si>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</si>
  <si>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</si>
  <si>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</si>
  <si>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</si>
  <si>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</si>
  <si>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</si>
  <si>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</si>
  <si>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</si>
  <si>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</si>
  <si>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</si>
  <si>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</si>
  <si>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</si>
  <si>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</si>
  <si>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</si>
  <si>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</si>
  <si>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</si>
  <si>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</si>
  <si>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</si>
  <si>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</si>
  <si>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</si>
  <si>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</si>
  <si>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</si>
  <si>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</si>
  <si>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</si>
  <si>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</si>
  <si>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</si>
  <si>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</si>
  <si>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</si>
  <si>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</si>
  <si>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</si>
  <si>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</si>
  <si>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</si>
  <si>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</si>
  <si>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</si>
  <si>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</si>
  <si>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</si>
  <si>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</si>
  <si>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</si>
  <si>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</si>
  <si>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</si>
  <si>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</si>
  <si>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</si>
  <si>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</si>
  <si>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</si>
  <si>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</si>
  <si>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</si>
  <si>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</si>
  <si>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</si>
  <si>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</si>
  <si>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</si>
  <si>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</si>
  <si>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</si>
  <si>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</si>
  <si>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</si>
  <si>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</si>
  <si>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</si>
  <si>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</si>
  <si>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</si>
  <si>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</si>
  <si>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</si>
  <si>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</si>
  <si>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</si>
  <si>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</si>
  <si>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</si>
  <si>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</si>
  <si>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</si>
  <si>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</si>
  <si>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</si>
  <si>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</si>
  <si>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</si>
  <si>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</si>
  <si>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</si>
  <si>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</si>
  <si>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</si>
  <si>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</si>
  <si>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</si>
  <si>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</si>
  <si>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</si>
  <si>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</si>
  <si>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</si>
  <si>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</si>
  <si>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</si>
  <si>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</si>
  <si>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</si>
  <si>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</si>
  <si>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</si>
  <si>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</si>
  <si>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</si>
  <si>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</si>
  <si>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</si>
  <si>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</si>
  <si>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</si>
  <si>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</si>
  <si>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</si>
  <si>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</si>
  <si>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</si>
  <si>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</si>
  <si>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</si>
  <si>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</si>
  <si>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</si>
  <si>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</si>
  <si>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</si>
  <si>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</si>
  <si>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</si>
  <si>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</si>
  <si>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</si>
  <si>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</si>
  <si>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</si>
  <si>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</si>
  <si>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</si>
  <si>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</si>
  <si>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</si>
  <si>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</si>
  <si>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</si>
  <si>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</si>
  <si>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</si>
  <si>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</si>
  <si>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</si>
  <si>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</si>
  <si>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</si>
  <si>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</si>
  <si>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</si>
  <si>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</si>
  <si>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</si>
  <si>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</si>
  <si>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</si>
  <si>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</si>
  <si>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</si>
  <si>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</si>
  <si>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</si>
  <si>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</si>
  <si>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</si>
  <si>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</si>
  <si>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</si>
  <si>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</si>
  <si>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</si>
  <si>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</si>
  <si>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</si>
  <si>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</si>
  <si>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</si>
  <si>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</si>
  <si>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</si>
  <si>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</si>
  <si>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</si>
  <si>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</si>
  <si>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</si>
  <si>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</si>
  <si>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</si>
  <si>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</si>
  <si>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</si>
  <si>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</si>
  <si>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</si>
  <si>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</si>
  <si>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</si>
  <si>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</si>
  <si>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</si>
  <si>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</si>
  <si>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</si>
  <si>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</si>
  <si>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</si>
  <si>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</si>
  <si>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</si>
  <si>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</si>
  <si>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</si>
  <si>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</si>
  <si>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</si>
  <si>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</si>
  <si>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</si>
  <si>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</si>
  <si>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</si>
  <si>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</si>
  <si>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</si>
  <si>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</si>
  <si>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</si>
  <si>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</si>
  <si>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</si>
  <si>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</si>
  <si>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</si>
  <si>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</si>
  <si>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</si>
  <si>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</si>
  <si>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</si>
  <si>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</si>
  <si>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</si>
  <si>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</si>
  <si>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</si>
  <si>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</si>
  <si>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</si>
  <si>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</si>
  <si>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</si>
  <si>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</si>
  <si>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</si>
  <si>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</si>
  <si>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</si>
  <si>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</si>
  <si>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</si>
  <si>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</si>
  <si>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</si>
  <si>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</si>
  <si>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</si>
  <si>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</si>
  <si>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</si>
  <si>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</si>
  <si>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</si>
  <si>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</si>
  <si>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</si>
  <si>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</si>
  <si>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</si>
  <si>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</si>
  <si>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</si>
  <si>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</si>
  <si>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</si>
  <si>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</si>
  <si>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</si>
  <si>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</si>
  <si>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</si>
  <si>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</si>
  <si>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</si>
  <si>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</si>
  <si>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</si>
  <si>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</si>
  <si>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</si>
  <si>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</si>
  <si>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</si>
  <si>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</si>
  <si>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</si>
  <si>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</si>
  <si>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</si>
  <si>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</si>
  <si>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</si>
  <si>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</si>
  <si>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</si>
  <si>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</si>
  <si>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</si>
  <si>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</si>
  <si>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</si>
  <si>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</si>
  <si>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</si>
  <si>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</si>
  <si>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</si>
  <si>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</si>
  <si>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</si>
  <si>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</si>
  <si>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</si>
  <si>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</si>
  <si>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</si>
  <si>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</si>
  <si>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</si>
  <si>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</si>
  <si>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</si>
  <si>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</si>
  <si>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</si>
  <si>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</si>
  <si>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</si>
  <si>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</si>
  <si>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</si>
  <si>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</si>
  <si>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</si>
  <si>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</si>
  <si>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</si>
  <si>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</si>
  <si>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</si>
  <si>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</si>
  <si>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</si>
  <si>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</si>
  <si>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</si>
  <si>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</si>
  <si>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</si>
  <si>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</si>
  <si>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</si>
  <si>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</si>
  <si>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</si>
  <si>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</si>
  <si>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</si>
  <si>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</si>
  <si>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</si>
  <si>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</si>
  <si>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</si>
  <si>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</si>
  <si>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</si>
  <si>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</si>
  <si>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</si>
  <si>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</si>
  <si>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</si>
  <si>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</si>
  <si>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</si>
  <si>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</si>
  <si>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</si>
  <si>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</si>
  <si>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</si>
  <si>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</si>
  <si>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</si>
  <si>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</si>
  <si>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</si>
  <si>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</si>
  <si>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</si>
  <si>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</si>
  <si>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</si>
  <si>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</si>
  <si>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</si>
  <si>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</si>
  <si>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</si>
  <si>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</si>
  <si>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</si>
  <si>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</si>
  <si>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</si>
  <si>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</si>
  <si>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</si>
  <si>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</si>
  <si>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</si>
  <si>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</si>
  <si>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</si>
  <si>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</si>
  <si>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</si>
  <si>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</si>
  <si>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</si>
  <si>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</si>
  <si>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</si>
  <si>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</si>
  <si>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</si>
  <si>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</si>
  <si>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</si>
  <si>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</si>
  <si>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</si>
  <si>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</si>
  <si>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</si>
  <si>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</si>
  <si>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</si>
  <si>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</si>
  <si>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</si>
  <si>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</si>
  <si>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</si>
  <si>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</si>
  <si>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</si>
  <si>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</si>
  <si>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</si>
  <si>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</si>
  <si>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</si>
  <si>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</si>
  <si>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</si>
  <si>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</si>
  <si>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</si>
  <si>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</si>
  <si>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</si>
  <si>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</si>
  <si>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</si>
  <si>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</si>
  <si>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</si>
  <si>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</si>
  <si>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</si>
  <si>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</si>
  <si>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</si>
  <si>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</si>
  <si>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</si>
  <si>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</si>
  <si>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</si>
  <si>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</si>
  <si>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</si>
  <si>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</si>
  <si>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</si>
  <si>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</si>
  <si>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</si>
  <si>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</si>
  <si>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</si>
  <si>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</si>
  <si>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</si>
  <si>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</si>
  <si>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</si>
  <si>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</si>
  <si>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</si>
  <si>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</si>
  <si>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</si>
  <si>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</si>
  <si>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</si>
  <si>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</si>
  <si>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</si>
  <si>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</si>
  <si>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</si>
  <si>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</si>
  <si>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</si>
  <si>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</si>
  <si>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</si>
  <si>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</si>
  <si>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</si>
  <si>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</si>
  <si>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</si>
  <si>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</si>
  <si>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</si>
  <si>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</si>
  <si>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</si>
  <si>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</si>
  <si>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</si>
  <si>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</si>
  <si>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</si>
  <si>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</si>
  <si>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</si>
  <si>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</si>
  <si>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</si>
  <si>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</si>
  <si>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</si>
  <si>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</si>
  <si>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</si>
  <si>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</si>
  <si>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</si>
  <si>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</si>
  <si>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</si>
  <si>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</si>
  <si>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</si>
  <si>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</si>
  <si>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</si>
  <si>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</si>
  <si>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</si>
  <si>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</si>
  <si>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</si>
  <si>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</si>
  <si>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</si>
  <si>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</si>
  <si>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</si>
  <si>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</si>
  <si>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</si>
  <si>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</si>
  <si>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</si>
  <si>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</si>
  <si>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</si>
  <si>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</si>
  <si>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</si>
  <si>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</si>
  <si>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</si>
  <si>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</si>
  <si>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</si>
  <si>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</si>
  <si>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</si>
  <si>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</si>
  <si>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</si>
  <si>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</si>
  <si>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</si>
  <si>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</si>
  <si>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</si>
  <si>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</si>
  <si>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</si>
  <si>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</si>
  <si>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</si>
  <si>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</si>
  <si>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</si>
  <si>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</si>
  <si>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</si>
  <si>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</si>
  <si>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</si>
  <si>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</si>
  <si>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</si>
  <si>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</si>
  <si>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</si>
  <si>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</si>
  <si>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</si>
  <si>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</si>
  <si>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</si>
  <si>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</si>
  <si>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</si>
  <si>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</si>
  <si>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</si>
  <si>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</si>
  <si>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</si>
  <si>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</si>
  <si>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</si>
  <si>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</si>
  <si>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</si>
  <si>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</si>
  <si>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</si>
  <si>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</si>
  <si>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</si>
  <si>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</si>
  <si>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</si>
  <si>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</si>
  <si>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</si>
  <si>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</si>
  <si>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</si>
  <si>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</si>
  <si>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</si>
  <si>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</si>
  <si>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</si>
  <si>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</si>
  <si>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</si>
  <si>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</si>
  <si>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</si>
  <si>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</si>
  <si>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</si>
  <si>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</si>
  <si>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</si>
  <si>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</si>
  <si>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</si>
  <si>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</si>
  <si>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</si>
  <si>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</si>
  <si>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</si>
  <si>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</si>
  <si>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</si>
  <si>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</si>
  <si>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</si>
  <si>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</si>
  <si>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</si>
  <si>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</si>
  <si>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</si>
  <si>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</si>
  <si>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</si>
  <si>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</si>
  <si>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</si>
  <si>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</si>
  <si>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</si>
  <si>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</si>
  <si>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</si>
  <si>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</si>
  <si>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</si>
  <si>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</si>
  <si>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</si>
  <si>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</si>
  <si>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</si>
  <si>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</si>
  <si>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</si>
  <si>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</si>
  <si>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</si>
  <si>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</si>
  <si>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</si>
  <si>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</si>
  <si>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</si>
  <si>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</si>
  <si>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</si>
  <si>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</si>
  <si>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</si>
  <si>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</si>
  <si>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</si>
  <si>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</si>
  <si>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</si>
  <si>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</si>
  <si>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</si>
  <si>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</si>
  <si>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</si>
  <si>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</si>
  <si>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</si>
  <si>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</si>
  <si>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</si>
  <si>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</si>
  <si>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</si>
  <si>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</si>
  <si>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</si>
  <si>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</si>
  <si>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</si>
  <si>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</si>
  <si>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</si>
  <si>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</si>
  <si>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</si>
  <si>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</si>
  <si>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</si>
  <si>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</si>
  <si>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</si>
  <si>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</si>
  <si>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</si>
  <si>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</si>
  <si>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</si>
  <si>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</si>
  <si>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</si>
  <si>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</si>
  <si>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</si>
  <si>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</si>
  <si>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</si>
  <si>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</si>
  <si>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</si>
  <si>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</si>
  <si>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</si>
  <si>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</si>
  <si>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</si>
  <si>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</si>
  <si>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</si>
  <si>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</si>
  <si>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</si>
  <si>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</si>
  <si>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</si>
  <si>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</si>
  <si>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</si>
  <si>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</si>
  <si>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</si>
  <si>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</si>
  <si>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</si>
  <si>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</si>
  <si>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</si>
  <si>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</si>
  <si>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</si>
  <si>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</si>
  <si>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</si>
  <si>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</si>
  <si>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</si>
  <si>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</si>
  <si>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</si>
  <si>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</si>
  <si>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</si>
  <si>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</si>
  <si>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</si>
  <si>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</si>
  <si>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</si>
  <si>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</si>
  <si>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</si>
  <si>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</si>
  <si>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</si>
  <si>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</si>
  <si>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</si>
  <si>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</si>
  <si>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</si>
  <si>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</si>
  <si>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</si>
  <si>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</si>
  <si>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</si>
  <si>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</si>
  <si>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</si>
  <si>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</si>
  <si>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</si>
  <si>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</si>
  <si>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</si>
  <si>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</si>
  <si>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</si>
  <si>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</si>
  <si>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</si>
  <si>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</si>
  <si>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</si>
  <si>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</si>
  <si>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</si>
  <si>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</si>
  <si>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</si>
  <si>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</si>
  <si>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</si>
  <si>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</si>
  <si>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</si>
  <si>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</si>
  <si>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</si>
  <si>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</si>
  <si>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</si>
  <si>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</si>
  <si>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</si>
  <si>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</si>
  <si>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</si>
  <si>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</si>
  <si>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</si>
  <si>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</si>
  <si>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</si>
  <si>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</si>
  <si>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</si>
  <si>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</si>
  <si>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</si>
  <si>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</si>
  <si>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</si>
  <si>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</si>
  <si>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</si>
  <si>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</si>
  <si>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</si>
  <si>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</si>
  <si>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</si>
  <si>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</si>
  <si>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</si>
  <si>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</si>
  <si>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</si>
  <si>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</si>
  <si>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</si>
  <si>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</si>
  <si>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</si>
  <si>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</si>
  <si>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</si>
  <si>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</si>
  <si>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</si>
  <si>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</si>
  <si>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</si>
  <si>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</si>
  <si>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</si>
  <si>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</si>
  <si>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</si>
  <si>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</si>
  <si>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</si>
  <si>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</si>
  <si>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</si>
  <si>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</si>
  <si>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</si>
  <si>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</si>
  <si>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</si>
  <si>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</si>
  <si>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</si>
  <si>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</si>
  <si>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</si>
  <si>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</si>
  <si>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</si>
  <si>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</si>
  <si>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</si>
  <si>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</si>
  <si>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</si>
  <si>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</si>
  <si>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</si>
  <si>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</si>
  <si>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</si>
  <si>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</si>
  <si>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</si>
  <si>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</si>
  <si>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</si>
  <si>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</si>
  <si>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</si>
  <si>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</si>
  <si>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</si>
  <si>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</si>
  <si>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</si>
  <si>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</si>
  <si>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</si>
  <si>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</si>
  <si>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</si>
  <si>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</si>
  <si>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</si>
  <si>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</si>
  <si>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</si>
  <si>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</si>
  <si>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</si>
  <si>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</si>
  <si>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</si>
  <si>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</si>
  <si>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</si>
  <si>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</si>
  <si>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</si>
  <si>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</si>
  <si>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</si>
  <si>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</si>
  <si>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</si>
  <si>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</si>
  <si>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</si>
  <si>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</si>
  <si>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</si>
  <si>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</si>
  <si>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</si>
  <si>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</si>
  <si>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</si>
  <si>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</si>
  <si>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</si>
  <si>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</si>
  <si>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</si>
  <si>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</si>
  <si>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</si>
  <si>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</si>
  <si>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</si>
  <si>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</si>
  <si>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</si>
  <si>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</si>
  <si>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</si>
  <si>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</si>
  <si>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</si>
  <si>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</si>
  <si>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</si>
  <si>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</si>
  <si>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</si>
  <si>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</si>
  <si>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</si>
  <si>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</si>
  <si>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</si>
  <si>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</si>
  <si>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</si>
  <si>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</si>
  <si>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</si>
  <si>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</si>
  <si>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</si>
  <si>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</si>
  <si>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</si>
  <si>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</si>
  <si>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</si>
  <si>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</si>
  <si>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</si>
  <si>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</si>
  <si>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</si>
  <si>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</si>
  <si>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</si>
  <si>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</si>
  <si>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</si>
  <si>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</si>
  <si>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</si>
  <si>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</si>
  <si>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</si>
  <si>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</si>
  <si>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</si>
  <si>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</si>
  <si>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</si>
  <si>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</si>
  <si>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</si>
  <si>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</si>
  <si>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</si>
  <si>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</si>
  <si>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</si>
  <si>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</si>
  <si>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</si>
  <si>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</si>
  <si>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</si>
  <si>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</si>
  <si>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</si>
  <si>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</si>
  <si>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</si>
  <si>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</si>
  <si>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</si>
  <si>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</si>
  <si>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</si>
  <si>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</si>
  <si>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</si>
  <si>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</si>
  <si>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</si>
  <si>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</si>
  <si>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</si>
  <si>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</si>
  <si>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</si>
  <si>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</si>
  <si>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</si>
  <si>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</si>
  <si>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</si>
  <si>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</si>
  <si>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</si>
  <si>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</si>
  <si>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</si>
  <si>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</si>
  <si>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</si>
  <si>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</si>
  <si>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</si>
  <si>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</si>
  <si>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</si>
  <si>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</si>
  <si>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</si>
  <si>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</si>
  <si>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</si>
  <si>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</si>
  <si>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</si>
  <si>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</si>
  <si>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</si>
  <si>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</si>
  <si>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</si>
  <si>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</si>
  <si>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</si>
  <si>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</si>
  <si>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</si>
  <si>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</si>
  <si>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</si>
  <si>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</si>
  <si>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</si>
  <si>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</si>
  <si>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</si>
  <si>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</si>
  <si>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</si>
  <si>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</si>
  <si>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</si>
  <si>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</si>
  <si>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</si>
  <si>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</si>
  <si>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</si>
  <si>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</si>
  <si>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</si>
  <si>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</si>
  <si>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</si>
  <si>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</si>
  <si>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</si>
  <si>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</si>
  <si>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</si>
  <si>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</si>
  <si>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</si>
  <si>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</si>
  <si>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</si>
  <si>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</si>
  <si>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</si>
  <si>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</si>
  <si>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</si>
  <si>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</si>
  <si>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</si>
  <si>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</si>
  <si>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</si>
  <si>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</si>
  <si>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</si>
  <si>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</si>
  <si>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</si>
  <si>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</si>
  <si>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</si>
  <si>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</si>
  <si>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</si>
  <si>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</si>
  <si>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</si>
  <si>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</si>
  <si>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</si>
  <si>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</si>
  <si>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</si>
  <si>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</si>
  <si>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</si>
  <si>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</si>
  <si>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</si>
  <si>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</si>
  <si>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</si>
  <si>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</si>
  <si>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</si>
  <si>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</si>
  <si>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</si>
  <si>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</si>
  <si>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</si>
  <si>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</si>
  <si>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</si>
  <si>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</si>
  <si>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</si>
  <si>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</si>
  <si>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</si>
  <si>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</si>
  <si>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</si>
  <si>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</si>
  <si>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</si>
  <si>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</si>
  <si>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</si>
  <si>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</si>
  <si>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</si>
  <si>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</si>
  <si>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</si>
  <si>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</si>
  <si>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</si>
  <si>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</si>
  <si>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</si>
  <si>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</si>
  <si>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</si>
  <si>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</si>
  <si>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</si>
  <si>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</si>
  <si>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</si>
  <si>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</si>
  <si>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</si>
  <si>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</si>
  <si>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</si>
  <si>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</si>
  <si>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</si>
  <si>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</si>
  <si>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</si>
  <si>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</si>
  <si>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</si>
  <si>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</si>
  <si>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</si>
  <si>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</si>
  <si>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</si>
  <si>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</si>
  <si>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</si>
  <si>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</si>
  <si>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</si>
  <si>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</si>
  <si>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</si>
  <si>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</si>
  <si>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</si>
  <si>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</si>
  <si>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</si>
  <si>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</si>
  <si>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</si>
  <si>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</si>
  <si>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</si>
  <si>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</si>
  <si>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</si>
  <si>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</si>
  <si>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</si>
  <si>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</si>
  <si>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</si>
  <si>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</si>
  <si>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</si>
  <si>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</si>
  <si>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</si>
  <si>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</si>
  <si>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</si>
  <si>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</si>
  <si>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</si>
  <si>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</si>
  <si>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</si>
  <si>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</si>
  <si>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</si>
  <si>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</si>
  <si>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</si>
  <si>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</si>
  <si>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</si>
  <si>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</si>
  <si>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</si>
  <si>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</si>
  <si>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</si>
  <si>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</si>
  <si>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</si>
  <si>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</si>
  <si>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</si>
  <si>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</si>
  <si>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</si>
  <si>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</si>
  <si>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</si>
  <si>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</si>
  <si>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</si>
  <si>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</si>
  <si>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</si>
  <si>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</si>
  <si>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</si>
  <si>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</si>
  <si>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</si>
  <si>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</si>
  <si>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</si>
  <si>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</si>
  <si>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</si>
  <si>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</si>
  <si>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</si>
  <si>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</si>
  <si>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</si>
  <si>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</si>
  <si>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</si>
  <si>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</si>
  <si>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</si>
  <si>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</si>
  <si>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</si>
  <si>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</si>
  <si>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</si>
  <si>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</si>
  <si>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</si>
  <si>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</si>
  <si>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</si>
  <si>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</si>
  <si>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</si>
  <si>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</si>
  <si>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</si>
  <si>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</si>
  <si>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</si>
  <si>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</si>
  <si>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</si>
  <si>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</si>
  <si>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</si>
  <si>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</si>
  <si>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</si>
  <si>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</si>
  <si>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</si>
  <si>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</si>
  <si>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</si>
  <si>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</si>
  <si>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</si>
  <si>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</si>
  <si>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</si>
  <si>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</si>
  <si>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</si>
  <si>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</si>
  <si>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</si>
  <si>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</si>
  <si>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</si>
  <si>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</si>
  <si>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</si>
  <si>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</si>
  <si>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</si>
  <si>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</si>
  <si>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</si>
  <si>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</si>
  <si>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</si>
  <si>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</si>
  <si>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</si>
  <si>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</si>
  <si>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</si>
  <si>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</si>
  <si>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</si>
  <si>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</si>
  <si>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</si>
  <si>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</si>
  <si>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</si>
  <si>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</si>
  <si>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</si>
  <si>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</si>
  <si>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</si>
  <si>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</si>
  <si>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</si>
  <si>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</si>
  <si>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</si>
  <si>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</si>
  <si>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</si>
  <si>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</si>
  <si>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</si>
  <si>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</si>
  <si>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</si>
  <si>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</si>
  <si>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</si>
  <si>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</si>
  <si>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</si>
  <si>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</si>
  <si>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</si>
  <si>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</si>
  <si>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</si>
  <si>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</si>
  <si>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</si>
  <si>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</si>
  <si>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</si>
  <si>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</si>
  <si>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</si>
  <si>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</si>
  <si>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</si>
  <si>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</si>
  <si>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</si>
  <si>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</si>
  <si>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</si>
  <si>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</si>
  <si>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</si>
  <si>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</si>
  <si>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</si>
  <si>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</si>
  <si>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</si>
  <si>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</si>
  <si>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</si>
  <si>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</si>
  <si>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</si>
  <si>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</si>
  <si>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</si>
  <si>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</si>
  <si>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</si>
  <si>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</si>
  <si>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</si>
  <si>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</si>
  <si>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</si>
  <si>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</si>
  <si>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</si>
  <si>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</si>
  <si>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</si>
  <si>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</si>
  <si>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</si>
  <si>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</si>
  <si>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</si>
  <si>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</si>
  <si>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</si>
  <si>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</si>
  <si>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</si>
  <si>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</si>
  <si>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</si>
  <si>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</si>
  <si>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</si>
  <si>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</si>
  <si>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</si>
  <si>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</si>
  <si>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</si>
  <si>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</si>
  <si>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</si>
  <si>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</si>
  <si>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</si>
  <si>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</si>
  <si>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</si>
  <si>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</si>
  <si>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</si>
  <si>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</si>
  <si>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</si>
  <si>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</si>
  <si>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</si>
  <si>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</si>
  <si>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</si>
  <si>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</si>
  <si>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</si>
  <si>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</si>
  <si>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</si>
  <si>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</si>
  <si>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</si>
  <si>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</si>
  <si>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</si>
  <si>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</si>
  <si>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</si>
  <si>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</si>
  <si>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</si>
  <si>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</si>
  <si>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</si>
  <si>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</si>
  <si>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</si>
  <si>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</si>
  <si>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</si>
  <si>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</si>
  <si>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</si>
  <si>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</si>
  <si>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</si>
  <si>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</si>
  <si>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</si>
  <si>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</si>
  <si>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</si>
  <si>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</si>
  <si>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</si>
  <si>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</si>
  <si>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</si>
  <si>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</si>
  <si>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</si>
  <si>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</si>
  <si>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</si>
  <si>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</si>
  <si>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</si>
  <si>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</si>
  <si>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</si>
  <si>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</si>
  <si>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</si>
  <si>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</si>
  <si>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</si>
  <si>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</si>
  <si>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</si>
  <si>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</si>
  <si>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</si>
  <si>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</si>
  <si>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</si>
  <si>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</si>
  <si>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</si>
  <si>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</si>
  <si>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</si>
  <si>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</si>
  <si>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</si>
  <si>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</si>
  <si>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</si>
  <si>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</si>
  <si>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</si>
  <si>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</si>
  <si>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</si>
  <si>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</si>
  <si>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</si>
  <si>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</si>
  <si>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</si>
  <si>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</si>
  <si>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</si>
  <si>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</si>
  <si>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</si>
  <si>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</si>
  <si>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</si>
  <si>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</si>
  <si>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</si>
  <si>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</si>
  <si>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</si>
  <si>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</si>
  <si>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</si>
  <si>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</si>
  <si>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</si>
  <si>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</si>
  <si>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</si>
  <si>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</si>
  <si>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</si>
  <si>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</si>
  <si>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</si>
  <si>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</si>
  <si>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</si>
  <si>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</si>
  <si>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</si>
  <si>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</si>
  <si>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</si>
  <si>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</si>
  <si>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</si>
  <si>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</si>
  <si>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</si>
  <si>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</si>
  <si>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</si>
  <si>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</si>
  <si>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</si>
  <si>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</si>
  <si>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</si>
  <si>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</si>
  <si>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</si>
  <si>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</si>
  <si>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</si>
  <si>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</si>
  <si>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</si>
  <si>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</si>
  <si>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</si>
  <si>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</si>
  <si>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</si>
  <si>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</si>
  <si>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</si>
  <si>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</si>
  <si>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</si>
  <si>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</si>
  <si>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</si>
  <si>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</si>
  <si>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</si>
  <si>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</si>
  <si>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</si>
  <si>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</si>
  <si>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</si>
  <si>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</si>
  <si>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</si>
  <si>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</si>
  <si>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</si>
  <si>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</si>
  <si>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</si>
  <si>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</si>
  <si>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</si>
  <si>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</si>
  <si>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</si>
  <si>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</si>
  <si>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</si>
  <si>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</si>
  <si>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</si>
  <si>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</si>
  <si>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</si>
  <si>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</si>
  <si>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</si>
  <si>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</si>
  <si>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</si>
  <si>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</si>
  <si>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</si>
  <si>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</si>
  <si>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</si>
  <si>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</si>
  <si>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</si>
  <si>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</si>
  <si>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</si>
  <si>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</si>
  <si>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</si>
  <si>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</si>
  <si>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</si>
  <si>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</si>
  <si>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</si>
  <si>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</si>
  <si>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</si>
  <si>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</si>
  <si>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</si>
  <si>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</si>
  <si>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</si>
  <si>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</si>
  <si>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</si>
  <si>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</si>
  <si>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</si>
  <si>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</si>
  <si>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</si>
  <si>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</si>
  <si>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</si>
  <si>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</si>
  <si>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</si>
  <si>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</si>
  <si>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</si>
  <si>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</si>
  <si>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</si>
  <si>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</si>
  <si>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</si>
  <si>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</si>
  <si>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</si>
  <si>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</si>
  <si>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</si>
  <si>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</si>
  <si>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</si>
  <si>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</si>
  <si>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</si>
  <si>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</si>
  <si>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</si>
  <si>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</si>
  <si>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</si>
  <si>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</si>
  <si>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</si>
  <si>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</si>
  <si>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</si>
  <si>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</si>
  <si>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</si>
  <si>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</si>
  <si>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</si>
  <si>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</si>
  <si>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</si>
  <si>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</si>
  <si>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</si>
  <si>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</si>
  <si>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</si>
  <si>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</si>
  <si>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</si>
  <si>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</si>
  <si>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</si>
  <si>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</si>
  <si>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</si>
  <si>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</si>
  <si>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</si>
  <si>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</si>
  <si>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</si>
  <si>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</si>
  <si>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</si>
  <si>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</si>
  <si>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</si>
  <si>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</si>
  <si>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</si>
  <si>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</si>
  <si>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</si>
  <si>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</si>
  <si>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</si>
  <si>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</si>
  <si>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</si>
  <si>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</si>
  <si>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</si>
  <si>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</si>
  <si>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</si>
  <si>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</si>
  <si>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</si>
  <si>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</si>
  <si>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</si>
  <si>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</si>
  <si>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</si>
  <si>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</si>
  <si>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</si>
  <si>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</si>
  <si>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</si>
  <si>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</si>
  <si>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</si>
  <si>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</si>
  <si>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</si>
  <si>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</si>
  <si>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</si>
  <si>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</si>
  <si>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</si>
  <si>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</si>
  <si>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</si>
  <si>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</si>
  <si>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</si>
  <si>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</si>
  <si>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</si>
  <si>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</si>
  <si>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</si>
  <si>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</si>
  <si>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</si>
  <si>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</si>
  <si>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</si>
  <si>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</si>
  <si>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</si>
  <si>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</si>
  <si>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</si>
  <si>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</si>
  <si>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</si>
  <si>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</si>
  <si>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</si>
  <si>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</si>
  <si>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</si>
  <si>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</si>
  <si>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</si>
  <si>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</si>
  <si>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</si>
  <si>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</si>
  <si>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</si>
  <si>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</si>
  <si>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</si>
  <si>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</si>
  <si>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</si>
  <si>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</si>
  <si>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</si>
  <si>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</si>
  <si>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</si>
  <si>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</si>
  <si>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</si>
  <si>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</si>
  <si>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</si>
  <si>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</si>
  <si>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</si>
  <si>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</si>
  <si>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</si>
  <si>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</si>
  <si>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</si>
  <si>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</si>
  <si>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</si>
  <si>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</si>
  <si>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</si>
  <si>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</si>
  <si>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</si>
  <si>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</si>
  <si>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</si>
  <si>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</si>
  <si>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</si>
  <si>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</si>
  <si>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</si>
  <si>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</si>
  <si>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</si>
  <si>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</si>
  <si>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</si>
  <si>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</si>
  <si>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</si>
  <si>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</si>
  <si>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</si>
  <si>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</si>
  <si>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</si>
  <si>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</si>
  <si>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</si>
  <si>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</si>
  <si>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</si>
  <si>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</si>
  <si>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</si>
  <si>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</si>
  <si>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</si>
  <si>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</si>
  <si>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</si>
  <si>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</si>
  <si>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</si>
  <si>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</si>
  <si>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</si>
  <si>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</si>
  <si>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</si>
  <si>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</si>
  <si>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</si>
  <si>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</si>
  <si>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</si>
  <si>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</si>
  <si>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</si>
  <si>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</si>
  <si>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</si>
  <si>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</si>
  <si>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</si>
  <si>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</si>
  <si>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</si>
  <si>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</si>
  <si>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</si>
  <si>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</si>
  <si>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</si>
  <si>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</si>
  <si>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</si>
  <si>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</si>
  <si>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</si>
  <si>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</si>
  <si>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</si>
  <si>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</si>
  <si>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</si>
  <si>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</si>
  <si>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</si>
  <si>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</si>
  <si>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</si>
  <si>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</si>
  <si>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</si>
  <si>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</si>
  <si>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</si>
  <si>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</si>
  <si>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</si>
  <si>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</si>
  <si>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</si>
  <si>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</si>
  <si>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</si>
  <si>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</si>
  <si>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</si>
  <si>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</si>
  <si>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</si>
  <si>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</si>
  <si>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</si>
  <si>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</si>
  <si>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</si>
  <si>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</si>
  <si>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</si>
  <si>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</si>
  <si>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</si>
  <si>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</si>
  <si>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</si>
  <si>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</si>
  <si>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</si>
  <si>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</si>
  <si>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</si>
  <si>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</si>
  <si>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</si>
  <si>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</si>
  <si>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</si>
  <si>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</si>
  <si>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</si>
  <si>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</si>
  <si>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</si>
  <si>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</si>
  <si>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</si>
  <si>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</si>
  <si>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</si>
  <si>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</si>
  <si>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</si>
  <si>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</si>
  <si>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</si>
  <si>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</si>
  <si>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</si>
  <si>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</si>
  <si>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</si>
  <si>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</si>
  <si>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</si>
  <si>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</si>
  <si>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</si>
  <si>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</si>
  <si>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</si>
  <si>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</si>
  <si>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</si>
  <si>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</si>
  <si>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</si>
  <si>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</si>
  <si>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</si>
  <si>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</si>
  <si>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</si>
  <si>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</si>
  <si>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</si>
  <si>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</si>
  <si>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</si>
  <si>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</si>
  <si>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</si>
  <si>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</si>
  <si>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</si>
  <si>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</si>
  <si>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</si>
  <si>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</si>
  <si>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</si>
  <si>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</si>
  <si>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</si>
  <si>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</si>
  <si>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</si>
  <si>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</si>
  <si>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</si>
  <si>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</si>
  <si>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</si>
  <si>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</si>
  <si>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</si>
  <si>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</si>
  <si>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</si>
  <si>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</si>
  <si>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</si>
  <si>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</si>
  <si>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</si>
  <si>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</si>
  <si>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</si>
  <si>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</si>
  <si>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</si>
  <si>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</si>
  <si>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</si>
  <si>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</si>
  <si>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</si>
  <si>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</si>
  <si>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</si>
  <si>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</si>
  <si>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</si>
  <si>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</si>
  <si>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</si>
  <si>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</si>
  <si>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</si>
  <si>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</si>
  <si>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</si>
  <si>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</si>
  <si>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</si>
  <si>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</si>
  <si>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</si>
  <si>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</si>
  <si>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</si>
  <si>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</si>
  <si>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</si>
  <si>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</si>
  <si>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</si>
  <si>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</si>
  <si>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</si>
  <si>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</si>
  <si>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</si>
  <si>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</si>
  <si>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</si>
  <si>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</si>
  <si>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</si>
  <si>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</si>
  <si>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</si>
  <si>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</si>
  <si>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</si>
  <si>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</si>
  <si>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</si>
  <si>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</si>
  <si>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</si>
  <si>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</si>
  <si>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</si>
  <si>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</si>
  <si>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</si>
  <si>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</si>
  <si>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</si>
  <si>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</si>
  <si>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</si>
  <si>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</si>
  <si>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</si>
  <si>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</si>
  <si>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</si>
  <si>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</si>
  <si>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</si>
  <si>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</si>
  <si>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</si>
  <si>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</si>
  <si>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</si>
  <si>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</si>
  <si>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</si>
  <si>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</si>
  <si>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</si>
  <si>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</si>
  <si>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</si>
  <si>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</si>
  <si>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</si>
  <si>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</si>
  <si>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</si>
  <si>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</si>
  <si>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</si>
  <si>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</si>
  <si>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</si>
  <si>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</si>
  <si>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</si>
  <si>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</si>
  <si>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</si>
  <si>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</si>
  <si>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</si>
  <si>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</si>
  <si>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</si>
  <si>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</si>
  <si>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</si>
  <si>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</si>
  <si>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</si>
  <si>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</si>
  <si>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</si>
  <si>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</si>
  <si>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</si>
  <si>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</si>
  <si>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</si>
  <si>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</si>
  <si>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</si>
  <si>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</si>
  <si>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</si>
  <si>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</si>
  <si>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</si>
  <si>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</si>
  <si>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</si>
  <si>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</si>
  <si>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</si>
  <si>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</si>
  <si>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</si>
  <si>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</si>
  <si>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</si>
  <si>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</si>
  <si>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</si>
  <si>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</si>
  <si>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</si>
  <si>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</si>
  <si>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</si>
  <si>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</si>
  <si>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</si>
  <si>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</si>
  <si>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</si>
  <si>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</si>
  <si>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</si>
  <si>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</si>
  <si>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</si>
  <si>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</si>
  <si>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</si>
  <si>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</si>
  <si>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</si>
  <si>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</si>
  <si>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</si>
  <si>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</si>
  <si>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</si>
  <si>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</si>
  <si>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</si>
  <si>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</si>
  <si>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</si>
  <si>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</si>
  <si>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</si>
  <si>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</si>
  <si>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</si>
  <si>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</si>
  <si>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</si>
  <si>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</si>
  <si>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</si>
  <si>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</si>
  <si>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</si>
  <si>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</si>
  <si>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</si>
  <si>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</si>
  <si>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</si>
  <si>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</si>
  <si>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</si>
  <si>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</si>
  <si>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</si>
  <si>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</si>
  <si>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</si>
  <si>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</si>
  <si>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</si>
  <si>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</si>
  <si>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</si>
  <si>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</si>
  <si>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</si>
  <si>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</si>
  <si>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</si>
  <si>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</si>
  <si>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</si>
  <si>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</si>
  <si>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</si>
  <si>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</si>
  <si>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</si>
  <si>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</si>
  <si>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</si>
  <si>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</si>
  <si>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</si>
  <si>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</si>
  <si>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</si>
  <si>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</si>
  <si>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</si>
  <si>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</si>
  <si>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</si>
  <si>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</si>
  <si>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</si>
  <si>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</si>
  <si>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</si>
  <si>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</si>
  <si>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</si>
  <si>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</si>
  <si>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</si>
  <si>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</si>
  <si>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</si>
  <si>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</si>
  <si>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</si>
  <si>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</si>
  <si>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</si>
  <si>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</si>
  <si>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</si>
  <si>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</si>
  <si>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</si>
  <si>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</si>
  <si>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</si>
  <si>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</si>
  <si>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</si>
  <si>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</si>
  <si>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</si>
  <si>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</si>
  <si>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</si>
  <si>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</si>
  <si>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</si>
  <si>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</si>
  <si>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</si>
  <si>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</si>
  <si>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</si>
  <si>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</si>
  <si>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</si>
  <si>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</si>
  <si>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</si>
  <si>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</si>
  <si>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</si>
  <si>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</si>
  <si>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</si>
  <si>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</si>
  <si>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</si>
  <si>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</si>
  <si>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</si>
  <si>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</si>
  <si>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</si>
  <si>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</si>
  <si>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</si>
  <si>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</si>
  <si>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</si>
  <si>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</si>
  <si>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</si>
  <si>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</si>
  <si>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</si>
  <si>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</si>
  <si>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</si>
  <si>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</si>
  <si>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</si>
  <si>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</si>
  <si>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</si>
  <si>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</si>
  <si>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</si>
  <si>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</si>
  <si>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</si>
  <si>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</si>
  <si>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</si>
  <si>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</si>
  <si>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</si>
  <si>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</si>
  <si>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</si>
  <si>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</si>
  <si>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</si>
  <si>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</si>
  <si>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</si>
  <si>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</si>
  <si>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</si>
  <si>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</si>
  <si>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</si>
  <si>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</si>
  <si>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</si>
  <si>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</si>
  <si>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</si>
  <si>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</si>
  <si>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</si>
  <si>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</si>
  <si>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</si>
  <si>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</si>
  <si>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</si>
  <si>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</si>
  <si>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</si>
  <si>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</si>
  <si>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</si>
  <si>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</si>
  <si>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</si>
  <si>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</si>
  <si>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</si>
  <si>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</si>
  <si>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</si>
  <si>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</si>
  <si>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</si>
  <si>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</si>
  <si>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</si>
  <si>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</si>
  <si>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</si>
  <si>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</si>
  <si>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</si>
  <si>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</si>
  <si>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</si>
  <si>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</si>
  <si>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</si>
  <si>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</si>
  <si>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</si>
  <si>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</si>
  <si>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</si>
  <si>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</si>
  <si>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</si>
  <si>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</si>
  <si>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</si>
  <si>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</si>
  <si>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</si>
  <si>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</si>
  <si>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</si>
  <si>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</si>
  <si>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</si>
  <si>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</si>
  <si>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</si>
  <si>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</si>
  <si>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</si>
  <si>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</si>
  <si>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</si>
  <si>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</si>
  <si>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</si>
  <si>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</si>
  <si>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</si>
  <si>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</si>
  <si>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</si>
  <si>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</si>
  <si>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</si>
  <si>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</si>
  <si>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</si>
  <si>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</si>
  <si>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</si>
  <si>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</si>
  <si>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</si>
  <si>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</si>
  <si>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</si>
  <si>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</si>
  <si>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</si>
  <si>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</si>
  <si>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</si>
  <si>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</si>
  <si>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</si>
  <si>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</si>
  <si>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</si>
  <si>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</si>
  <si>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</si>
  <si>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</si>
  <si>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</si>
  <si>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</si>
  <si>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</si>
  <si>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</si>
  <si>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</si>
  <si>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</si>
  <si>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</si>
  <si>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</si>
  <si>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</si>
  <si>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</si>
  <si>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</si>
  <si>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</si>
  <si>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</si>
  <si>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</si>
  <si>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</si>
  <si>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</si>
  <si>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</si>
  <si>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</si>
  <si>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</si>
  <si>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</si>
  <si>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</si>
  <si>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</si>
  <si>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</si>
  <si>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</si>
  <si>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</si>
  <si>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</si>
  <si>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</si>
  <si>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</si>
  <si>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</si>
  <si>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</si>
  <si>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</si>
  <si>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</si>
  <si>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</si>
  <si>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</si>
  <si>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</si>
  <si>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</si>
  <si>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</si>
  <si>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</si>
  <si>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</si>
  <si>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</si>
  <si>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</si>
  <si>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</si>
  <si>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</si>
  <si>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</si>
  <si>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</si>
  <si>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</si>
  <si>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</si>
  <si>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</si>
  <si>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</si>
  <si>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</si>
  <si>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</si>
  <si>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</si>
  <si>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</si>
  <si>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</si>
  <si>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</si>
  <si>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</si>
  <si>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</si>
  <si>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</si>
  <si>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</si>
  <si>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</si>
  <si>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</si>
  <si>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</si>
  <si>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</si>
  <si>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</si>
  <si>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</si>
  <si>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</si>
  <si>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</si>
  <si>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</si>
  <si>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</si>
  <si>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</si>
  <si>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</si>
  <si>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</si>
  <si>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</si>
  <si>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</si>
  <si>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</si>
  <si>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</si>
  <si>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</si>
  <si>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</si>
  <si>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</si>
  <si>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</si>
  <si>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</si>
  <si>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</si>
  <si>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</si>
  <si>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</si>
  <si>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</si>
  <si>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</si>
  <si>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</si>
  <si>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</si>
  <si>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</si>
  <si>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</si>
  <si>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</si>
  <si>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</si>
  <si>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</si>
  <si>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</si>
  <si>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</si>
  <si>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</si>
  <si>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</si>
  <si>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</si>
  <si>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</si>
  <si>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</si>
  <si>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</si>
  <si>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</si>
  <si>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</si>
  <si>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</si>
  <si>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</si>
  <si>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</si>
  <si>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</si>
  <si>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</si>
  <si>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</si>
  <si>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</si>
  <si>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</si>
  <si>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</si>
  <si>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</si>
  <si>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</si>
  <si>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</si>
  <si>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</si>
  <si>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</si>
  <si>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</si>
  <si>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</si>
  <si>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</si>
  <si>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</si>
  <si>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</si>
  <si>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</si>
  <si>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</si>
  <si>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</si>
  <si>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</si>
  <si>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</si>
  <si>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</si>
  <si>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</si>
  <si>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</si>
  <si>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</si>
  <si>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</si>
  <si>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</si>
  <si>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</si>
  <si>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</si>
  <si>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</si>
  <si>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</si>
  <si>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</si>
  <si>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</si>
  <si>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</si>
  <si>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</si>
  <si>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</si>
  <si>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</si>
  <si>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</si>
  <si>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</si>
  <si>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</si>
  <si>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</si>
  <si>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</si>
  <si>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</si>
  <si>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</si>
  <si>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</si>
  <si>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</si>
  <si>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</si>
  <si>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</si>
  <si>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</si>
  <si>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</si>
  <si>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</si>
  <si>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</si>
  <si>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</si>
  <si>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</si>
  <si>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</si>
  <si>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</si>
  <si>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</si>
  <si>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</si>
  <si>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</si>
  <si>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</si>
  <si>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</si>
  <si>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</si>
  <si>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</si>
  <si>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</si>
  <si>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</si>
  <si>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</si>
  <si>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</si>
  <si>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</si>
  <si>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</si>
  <si>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</si>
  <si>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</si>
  <si>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</si>
  <si>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</si>
  <si>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</si>
  <si>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</si>
  <si>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</si>
  <si>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</si>
  <si>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</si>
  <si>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</si>
  <si>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</si>
  <si>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</si>
  <si>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</si>
  <si>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</si>
  <si>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</si>
  <si>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</si>
  <si>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</si>
  <si>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</si>
  <si>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</si>
  <si>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</si>
  <si>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</si>
  <si>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</si>
  <si>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</si>
  <si>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</si>
  <si>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</si>
  <si>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</si>
  <si>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</si>
  <si>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</si>
  <si>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</si>
  <si>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</si>
  <si>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</si>
  <si>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</si>
  <si>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</si>
  <si>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</si>
  <si>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</si>
  <si>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</si>
  <si>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</si>
  <si>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</si>
  <si>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</si>
  <si>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</si>
  <si>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</si>
  <si>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</si>
  <si>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</si>
  <si>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</si>
  <si>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</si>
  <si>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</si>
  <si>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</si>
  <si>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</si>
  <si>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</si>
  <si>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</si>
  <si>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</si>
  <si>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</si>
  <si>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</si>
  <si>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</si>
  <si>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</si>
  <si>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</si>
  <si>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</si>
  <si>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</si>
  <si>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</si>
  <si>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</si>
  <si>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</si>
  <si>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</si>
  <si>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</si>
  <si>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</si>
  <si>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</si>
  <si>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</si>
  <si>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</si>
  <si>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</si>
  <si>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</si>
  <si>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</si>
  <si>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</si>
  <si>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</si>
  <si>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</si>
  <si>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</si>
  <si>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</si>
  <si>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</si>
  <si>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</si>
  <si>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</si>
  <si>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</si>
  <si>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</si>
  <si>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</si>
  <si>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</si>
  <si>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</si>
  <si>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</si>
  <si>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</si>
  <si>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</si>
  <si>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</si>
  <si>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</si>
  <si>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</si>
  <si>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</si>
  <si>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</si>
  <si>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</si>
  <si>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</si>
  <si>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</si>
  <si>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</si>
  <si>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</si>
  <si>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</si>
  <si>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</si>
  <si>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</si>
  <si>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</si>
  <si>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</si>
  <si>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</si>
  <si>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</si>
  <si>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</si>
  <si>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</si>
  <si>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</si>
  <si>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</si>
  <si>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</si>
  <si>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</si>
  <si>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</si>
  <si>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</si>
  <si>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</si>
  <si>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</si>
  <si>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</si>
  <si>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</si>
  <si>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</si>
  <si>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</si>
  <si>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</si>
  <si>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</si>
  <si>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</si>
  <si>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</si>
  <si>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</si>
  <si>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</si>
  <si>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</si>
  <si>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</si>
  <si>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</si>
  <si>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</si>
  <si>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</si>
  <si>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</si>
  <si>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</si>
  <si>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</si>
  <si>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</si>
  <si>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</si>
  <si>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</si>
  <si>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</si>
  <si>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</si>
  <si>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</si>
  <si>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</si>
  <si>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</si>
  <si>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</si>
  <si>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</si>
  <si>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</si>
  <si>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</si>
  <si>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</si>
  <si>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</si>
  <si>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</si>
  <si>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</si>
  <si>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</si>
  <si>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</si>
  <si>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</si>
  <si>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</si>
  <si>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</si>
  <si>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</si>
  <si>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</si>
  <si>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</si>
  <si>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</si>
  <si>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</si>
  <si>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</si>
  <si>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</si>
  <si>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</si>
  <si>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</si>
  <si>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</si>
  <si>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</si>
  <si>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</si>
  <si>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</si>
  <si>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</si>
  <si>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</si>
  <si>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</si>
  <si>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</si>
  <si>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</si>
  <si>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</si>
  <si>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</si>
  <si>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</si>
  <si>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</si>
  <si>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</si>
  <si>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</si>
  <si>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</si>
  <si>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</si>
  <si>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</si>
  <si>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</si>
  <si>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</si>
  <si>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</si>
  <si>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</si>
  <si>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</si>
  <si>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</si>
  <si>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</si>
  <si>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</si>
  <si>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</si>
  <si>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</si>
  <si>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</si>
  <si>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</si>
  <si>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</si>
  <si>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</si>
  <si>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</si>
  <si>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</si>
  <si>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</si>
  <si>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</si>
  <si>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</si>
  <si>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</si>
  <si>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</si>
  <si>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</si>
  <si>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</si>
  <si>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</si>
  <si>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</si>
  <si>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</si>
  <si>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</si>
  <si>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</si>
  <si>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</si>
  <si>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</si>
  <si>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</si>
  <si>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</si>
  <si>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</si>
  <si>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</si>
  <si>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</si>
  <si>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</si>
  <si>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</si>
  <si>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</si>
  <si>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</si>
  <si>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</si>
  <si>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</si>
  <si>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</si>
  <si>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</si>
  <si>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</si>
  <si>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</si>
  <si>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</si>
  <si>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</si>
  <si>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</si>
  <si>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</si>
  <si>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</si>
  <si>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</si>
  <si>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</si>
  <si>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</si>
  <si>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</si>
  <si>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</si>
  <si>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</si>
  <si>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</si>
  <si>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</si>
  <si>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</si>
  <si>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</si>
  <si>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</si>
  <si>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</si>
  <si>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</si>
  <si>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</si>
  <si>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</si>
  <si>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</si>
  <si>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</si>
  <si>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</si>
  <si>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</si>
  <si>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</si>
  <si>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</si>
  <si>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</si>
  <si>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</si>
  <si>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</si>
  <si>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</si>
  <si>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</si>
  <si>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</si>
  <si>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</si>
  <si>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</si>
  <si>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</si>
  <si>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</si>
  <si>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</si>
  <si>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</si>
  <si>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</si>
  <si>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</si>
  <si>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</si>
  <si>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</si>
  <si>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</si>
  <si>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</si>
  <si>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</si>
  <si>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</si>
  <si>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</si>
  <si>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</si>
  <si>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</si>
  <si>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</si>
  <si>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</si>
  <si>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</si>
  <si>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</si>
  <si>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</si>
  <si>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</si>
  <si>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</si>
  <si>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</si>
  <si>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</si>
  <si>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</si>
  <si>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</si>
  <si>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</si>
  <si>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</si>
  <si>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</si>
  <si>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</si>
  <si>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</si>
  <si>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</si>
  <si>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</si>
  <si>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</si>
  <si>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</si>
  <si>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</si>
  <si>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</si>
  <si>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</si>
  <si>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</si>
  <si>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</si>
  <si>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</si>
  <si>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</si>
  <si>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</si>
  <si>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</si>
  <si>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</si>
  <si>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</si>
  <si>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</si>
  <si>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</si>
  <si>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</si>
  <si>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</si>
  <si>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</si>
  <si>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</si>
  <si>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</si>
  <si>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</si>
  <si>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</si>
  <si>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</si>
  <si>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</si>
  <si>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</si>
  <si>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</si>
  <si>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</si>
  <si>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</si>
  <si>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</si>
  <si>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</si>
  <si>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</si>
  <si>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</si>
  <si>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</si>
  <si>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</si>
  <si>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</si>
  <si>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</si>
  <si>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</si>
  <si>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</si>
  <si>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</si>
  <si>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</si>
  <si>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</si>
  <si>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</si>
  <si>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</si>
  <si>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</si>
  <si>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</si>
  <si>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</si>
  <si>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</si>
  <si>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</si>
  <si>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</si>
  <si>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</si>
  <si>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</si>
  <si>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</si>
  <si>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</si>
  <si>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</si>
  <si>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</si>
  <si>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</si>
  <si>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</si>
  <si>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</si>
  <si>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</si>
  <si>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</si>
  <si>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</si>
  <si>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</si>
  <si>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</si>
  <si>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</si>
  <si>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</si>
  <si>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</si>
  <si>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</si>
  <si>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</si>
  <si>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</si>
  <si>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</si>
  <si>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</si>
  <si>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</si>
  <si>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</si>
  <si>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</si>
  <si>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</si>
  <si>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</si>
  <si>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</si>
  <si>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</si>
  <si>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</si>
  <si>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</si>
  <si>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</si>
  <si>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</si>
  <si>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</si>
  <si>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</si>
  <si>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</si>
  <si>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</si>
  <si>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</si>
  <si>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</si>
  <si>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</si>
  <si>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</si>
  <si>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</si>
  <si>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</si>
  <si>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</si>
  <si>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</si>
  <si>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</si>
  <si>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</si>
  <si>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</si>
  <si>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</si>
  <si>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</si>
  <si>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</si>
  <si>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</si>
  <si>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</si>
  <si>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</si>
  <si>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</si>
  <si>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</si>
  <si>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</si>
  <si>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</si>
  <si>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</si>
  <si>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</si>
  <si>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</si>
  <si>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</si>
  <si>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</si>
  <si>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</si>
  <si>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</si>
  <si>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</si>
  <si>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</si>
  <si>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</si>
  <si>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</si>
  <si>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</si>
  <si>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</si>
  <si>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</si>
  <si>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</si>
  <si>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</si>
  <si>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</si>
  <si>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</si>
  <si>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</si>
  <si>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</si>
  <si>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</si>
  <si>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</si>
  <si>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</si>
  <si>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</si>
  <si>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</si>
  <si>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</si>
  <si>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</si>
  <si>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</si>
  <si>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</si>
  <si>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</si>
  <si>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</si>
  <si>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</si>
  <si>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</si>
  <si>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</si>
  <si>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</si>
  <si>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</si>
  <si>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</si>
  <si>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</si>
  <si>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</si>
  <si>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</si>
  <si>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</si>
  <si>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</si>
  <si>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</si>
  <si>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</si>
  <si>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</si>
  <si>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</si>
  <si>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</si>
  <si>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</si>
  <si>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</si>
  <si>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</si>
  <si>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</si>
  <si>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</si>
  <si>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</si>
  <si>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</si>
  <si>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</si>
  <si>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</si>
  <si>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</si>
  <si>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</si>
  <si>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</si>
  <si>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</si>
  <si>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</si>
  <si>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</si>
  <si>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</si>
  <si>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</si>
  <si>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</si>
  <si>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</si>
  <si>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</si>
  <si>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</si>
  <si>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</si>
  <si>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</si>
  <si>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</si>
  <si>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</si>
  <si>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</si>
  <si>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</si>
  <si>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</si>
  <si>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</si>
  <si>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</si>
  <si>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</si>
  <si>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</si>
  <si>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</si>
  <si>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</si>
  <si>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</si>
  <si>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</si>
  <si>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</si>
  <si>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</si>
  <si>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</si>
  <si>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</si>
  <si>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</si>
  <si>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</si>
  <si>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</si>
  <si>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</si>
  <si>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</si>
  <si>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</si>
  <si>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</si>
  <si>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</si>
  <si>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</si>
  <si>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</si>
  <si>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</si>
  <si>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</si>
  <si>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</si>
  <si>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</si>
  <si>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</si>
  <si>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</si>
  <si>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</si>
  <si>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</si>
  <si>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</si>
  <si>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</si>
  <si>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</si>
  <si>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</si>
  <si>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</si>
  <si>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</si>
  <si>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</si>
  <si>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</si>
  <si>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</si>
  <si>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</si>
  <si>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</si>
  <si>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</si>
  <si>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</si>
  <si>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</si>
  <si>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</si>
  <si>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</si>
  <si>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</si>
  <si>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</si>
  <si>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</si>
  <si>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</si>
  <si>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</si>
  <si>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</si>
  <si>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</si>
  <si>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</si>
  <si>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</si>
  <si>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</si>
  <si>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</si>
  <si>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</si>
  <si>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</si>
  <si>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</si>
  <si>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</si>
  <si>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</si>
  <si>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</si>
  <si>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</si>
  <si>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</si>
  <si>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</si>
  <si>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</si>
  <si>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</si>
  <si>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</si>
  <si>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</si>
  <si>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</si>
  <si>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</si>
  <si>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</si>
  <si>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</si>
  <si>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</si>
  <si>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</si>
  <si>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</si>
  <si>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</si>
  <si>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</si>
  <si>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</si>
  <si>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</si>
  <si>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</si>
  <si>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</si>
  <si>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</si>
  <si>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</si>
  <si>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</si>
  <si>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</si>
  <si>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</si>
  <si>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</si>
  <si>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</si>
  <si>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</si>
  <si>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</si>
  <si>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</si>
  <si>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</si>
  <si>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</si>
  <si>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</si>
  <si>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</si>
  <si>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</si>
  <si>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</si>
  <si>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</si>
  <si>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</si>
  <si>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</si>
  <si>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</si>
  <si>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</si>
  <si>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</si>
  <si>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</si>
  <si>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</si>
  <si>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</si>
  <si>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</si>
  <si>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</si>
  <si>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</si>
  <si>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</si>
  <si>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</si>
  <si>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</si>
  <si>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</si>
  <si>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</si>
  <si>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</si>
  <si>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</si>
  <si>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</si>
  <si>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</si>
  <si>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</si>
  <si>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</si>
  <si>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</si>
  <si>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</si>
  <si>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</si>
  <si>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</si>
  <si>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</si>
  <si>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</si>
  <si>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</si>
  <si>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</si>
  <si>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</si>
  <si>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</si>
  <si>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</si>
  <si>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</si>
  <si>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</si>
  <si>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</si>
  <si>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</si>
  <si>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</si>
  <si>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</si>
  <si>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</si>
  <si>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</si>
  <si>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</si>
  <si>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</si>
  <si>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</si>
  <si>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</si>
  <si>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</si>
  <si>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</si>
  <si>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</si>
  <si>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</si>
  <si>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</si>
  <si>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</si>
  <si>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</si>
  <si>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</si>
  <si>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</si>
  <si>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</si>
  <si>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</si>
  <si>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</si>
  <si>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</si>
  <si>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</si>
  <si>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</si>
  <si>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</si>
  <si>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</si>
  <si>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</si>
  <si>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</si>
  <si>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</si>
  <si>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</si>
  <si>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</si>
  <si>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</si>
  <si>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</si>
  <si>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</si>
  <si>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</si>
  <si>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</si>
  <si>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</si>
  <si>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</si>
  <si>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</si>
  <si>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</si>
  <si>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</si>
  <si>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</si>
  <si>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</si>
  <si>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</si>
  <si>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</si>
  <si>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</si>
  <si>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</si>
  <si>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</si>
  <si>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</si>
  <si>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</si>
  <si>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</si>
  <si>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</si>
  <si>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</si>
  <si>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</si>
  <si>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</si>
  <si>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</si>
  <si>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</si>
  <si>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</si>
  <si>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</si>
  <si>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</si>
  <si>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</si>
  <si>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</si>
  <si>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</si>
  <si>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</si>
  <si>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</si>
  <si>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</si>
  <si>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</si>
  <si>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</si>
  <si>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</si>
  <si>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</si>
  <si>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</si>
  <si>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</si>
  <si>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</si>
  <si>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</si>
  <si>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</si>
  <si>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</si>
  <si>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</si>
  <si>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</si>
  <si>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</si>
  <si>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</si>
  <si>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</si>
  <si>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</si>
  <si>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</si>
  <si>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</si>
  <si>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</si>
  <si>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</si>
  <si>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</si>
  <si>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</si>
  <si>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</si>
  <si>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</si>
  <si>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</si>
  <si>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</si>
  <si>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</si>
  <si>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</si>
  <si>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</si>
  <si>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</si>
  <si>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</si>
  <si>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</si>
  <si>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</si>
  <si>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</si>
  <si>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</si>
  <si>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</si>
  <si>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</si>
  <si>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</si>
  <si>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</si>
  <si>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</si>
  <si>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</si>
  <si>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</si>
  <si>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</si>
  <si>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</si>
  <si>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</si>
  <si>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</si>
  <si>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</si>
  <si>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</si>
  <si>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</si>
  <si>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</si>
  <si>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</si>
  <si>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</si>
  <si>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</si>
  <si>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</si>
  <si>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</si>
  <si>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</si>
  <si>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</si>
  <si>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</si>
  <si>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</si>
  <si>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</si>
  <si>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</si>
  <si>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</si>
  <si>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</si>
  <si>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</si>
  <si>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</si>
  <si>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</si>
  <si>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</si>
  <si>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</si>
  <si>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</si>
  <si>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</si>
  <si>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</si>
  <si>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</si>
  <si>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</si>
  <si>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</si>
  <si>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</si>
  <si>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</si>
  <si>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</si>
  <si>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</si>
  <si>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</si>
  <si>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</si>
  <si>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</si>
  <si>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</si>
  <si>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</si>
  <si>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</si>
  <si>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</si>
  <si>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</si>
  <si>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</si>
  <si>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</si>
  <si>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</si>
  <si>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</si>
  <si>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</si>
  <si>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</si>
  <si>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</si>
  <si>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</si>
  <si>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</si>
  <si>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</si>
  <si>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</si>
  <si>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</si>
  <si>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</si>
  <si>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</si>
  <si>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</si>
  <si>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</si>
  <si>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</si>
  <si>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</si>
  <si>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</si>
  <si>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</si>
  <si>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</si>
  <si>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</si>
  <si>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</si>
  <si>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</si>
  <si>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</si>
  <si>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</si>
  <si>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</si>
  <si>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</si>
  <si>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</si>
  <si>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</si>
  <si>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</si>
  <si>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</si>
  <si>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</si>
  <si>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</si>
  <si>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</si>
  <si>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</si>
  <si>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</si>
  <si>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</si>
  <si>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</si>
  <si>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</si>
  <si>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</si>
  <si>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</si>
  <si>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</si>
  <si>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</si>
  <si>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</si>
  <si>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</si>
  <si>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</si>
  <si>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</si>
  <si>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</si>
  <si>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</si>
  <si>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</si>
  <si>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</si>
  <si>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</si>
  <si>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</si>
  <si>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</si>
  <si>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</si>
  <si>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</si>
  <si>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</si>
  <si>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</si>
  <si>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</si>
  <si>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</si>
  <si>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</si>
  <si>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</si>
  <si>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</si>
  <si>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</si>
  <si>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</si>
  <si>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</si>
  <si>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</si>
  <si>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</si>
  <si>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</si>
  <si>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</si>
  <si>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</si>
  <si>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</si>
  <si>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</si>
  <si>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</si>
  <si>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</si>
  <si>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</si>
  <si>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</si>
  <si>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</si>
  <si>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</si>
  <si>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</si>
  <si>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</si>
  <si>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</si>
  <si>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</si>
  <si>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</si>
  <si>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</si>
  <si>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</si>
  <si>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</si>
  <si>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</si>
  <si>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</si>
  <si>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</si>
  <si>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</si>
  <si>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</si>
  <si>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</si>
  <si>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</si>
  <si>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</si>
  <si>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</si>
  <si>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</si>
  <si>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</si>
  <si>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</si>
  <si>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</si>
  <si>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</si>
  <si>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</si>
  <si>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</si>
  <si>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</si>
  <si>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</si>
  <si>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</si>
  <si>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</si>
  <si>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</si>
  <si>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</si>
  <si>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</si>
  <si>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</si>
  <si>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</si>
  <si>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</si>
  <si>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</si>
  <si>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</si>
  <si>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</si>
  <si>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</si>
  <si>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</si>
  <si>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</si>
  <si>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</si>
  <si>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</si>
  <si>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</si>
  <si>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</si>
  <si>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</si>
  <si>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</si>
  <si>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</si>
  <si>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</si>
  <si>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</si>
  <si>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</si>
  <si>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</si>
  <si>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</si>
  <si>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</si>
  <si>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</si>
  <si>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</si>
  <si>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</si>
  <si>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</si>
  <si>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</si>
  <si>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</si>
  <si>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</si>
  <si>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</si>
  <si>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</si>
  <si>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</si>
  <si>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</si>
  <si>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</si>
  <si>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</si>
  <si>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</si>
  <si>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</si>
  <si>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</si>
  <si>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</si>
  <si>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</si>
  <si>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</si>
  <si>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</si>
  <si>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</si>
  <si>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</si>
  <si>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</si>
  <si>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</si>
  <si>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</si>
  <si>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</si>
  <si>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</si>
  <si>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</si>
  <si>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</si>
  <si>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</si>
  <si>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</si>
  <si>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</si>
  <si>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</si>
  <si>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</si>
  <si>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</si>
  <si>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</si>
  <si>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</si>
  <si>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</si>
  <si>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</si>
  <si>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</si>
  <si>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</si>
  <si>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</si>
  <si>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</si>
  <si>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</si>
  <si>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</si>
  <si>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</si>
  <si>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</si>
  <si>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</si>
  <si>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</si>
  <si>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</si>
  <si>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</si>
  <si>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</si>
  <si>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</si>
  <si>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</si>
  <si>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</si>
  <si>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</si>
  <si>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</si>
  <si>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</si>
  <si>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</si>
  <si>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</si>
  <si>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</si>
  <si>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</si>
  <si>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</si>
  <si>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</si>
  <si>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</si>
  <si>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</si>
  <si>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</si>
  <si>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</si>
  <si>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</si>
  <si>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</si>
  <si>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</si>
  <si>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</si>
  <si>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</si>
  <si>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</si>
  <si>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</si>
  <si>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</si>
  <si>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</si>
  <si>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</si>
  <si>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</si>
  <si>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</si>
  <si>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</si>
  <si>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</si>
  <si>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</si>
  <si>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</si>
  <si>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</si>
  <si>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</si>
  <si>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</si>
  <si>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</si>
  <si>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</si>
  <si>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</si>
  <si>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</si>
  <si>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</si>
  <si>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</si>
  <si>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</si>
  <si>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</si>
  <si>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</si>
  <si>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</si>
  <si>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</si>
  <si>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</si>
  <si>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</si>
  <si>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</si>
  <si>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</si>
  <si>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</si>
  <si>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</si>
  <si>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</si>
  <si>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</si>
  <si>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</si>
  <si>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</si>
  <si>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</si>
  <si>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</si>
  <si>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</si>
  <si>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</si>
  <si>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</si>
  <si>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</si>
  <si>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</si>
  <si>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</si>
  <si>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</si>
  <si>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</si>
  <si>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</si>
  <si>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</si>
  <si>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</si>
  <si>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</si>
  <si>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</si>
  <si>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</si>
  <si>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</si>
  <si>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</si>
  <si>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</si>
  <si>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</si>
  <si>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</si>
  <si>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</si>
  <si>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</si>
  <si>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</si>
  <si>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</si>
  <si>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</si>
  <si>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</si>
  <si>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</si>
  <si>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</si>
  <si>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</si>
  <si>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</si>
  <si>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</si>
  <si>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</si>
  <si>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</si>
  <si>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</si>
  <si>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</si>
  <si>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</si>
  <si>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</si>
  <si>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</si>
  <si>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</si>
  <si>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</si>
  <si>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</si>
  <si>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</si>
  <si>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</si>
  <si>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</si>
  <si>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</si>
  <si>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</si>
  <si>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</si>
  <si>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</si>
  <si>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</si>
  <si>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</si>
  <si>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</si>
  <si>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</si>
  <si>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</si>
  <si>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</si>
  <si>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</si>
  <si>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</si>
  <si>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</si>
  <si>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</si>
  <si>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</si>
  <si>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</si>
  <si>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</si>
  <si>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</si>
  <si>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</si>
  <si>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</si>
  <si>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</si>
  <si>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</si>
  <si>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</si>
  <si>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</si>
  <si>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</si>
  <si>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</si>
  <si>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</si>
  <si>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</si>
  <si>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</si>
  <si>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</si>
  <si>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</si>
  <si>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</si>
  <si>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</si>
  <si>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</si>
  <si>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</si>
  <si>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</si>
  <si>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</si>
  <si>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</si>
  <si>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</si>
  <si>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</si>
  <si>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</si>
  <si>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</si>
  <si>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</si>
  <si>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</si>
  <si>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</si>
  <si>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</si>
  <si>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</si>
  <si>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</si>
  <si>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</si>
  <si>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</si>
  <si>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</si>
  <si>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</si>
  <si>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</si>
  <si>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</si>
  <si>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</si>
  <si>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</si>
  <si>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</si>
  <si>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</si>
  <si>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</si>
  <si>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</si>
  <si>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</si>
  <si>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</si>
  <si>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</si>
  <si>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</si>
  <si>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</si>
  <si>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</si>
  <si>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</si>
  <si>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</si>
  <si>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</si>
  <si>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</si>
  <si>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</si>
  <si>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</si>
  <si>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</si>
  <si>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</si>
  <si>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</si>
  <si>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</si>
  <si>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</si>
  <si>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</si>
  <si>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</si>
  <si>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</si>
  <si>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</si>
  <si>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</si>
  <si>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</si>
  <si>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</si>
  <si>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</si>
  <si>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</si>
  <si>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</si>
  <si>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</si>
  <si>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</si>
  <si>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</si>
  <si>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</si>
  <si>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</si>
  <si>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</si>
  <si>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</si>
  <si>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</si>
  <si>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</si>
  <si>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</si>
  <si>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</si>
  <si>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</si>
  <si>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</si>
  <si>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</si>
  <si>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</si>
  <si>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</si>
  <si>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</si>
  <si>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</si>
  <si>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</si>
  <si>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</si>
  <si>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</si>
  <si>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</si>
  <si>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</si>
  <si>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</si>
  <si>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</si>
  <si>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</si>
  <si>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</si>
  <si>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</si>
  <si>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</si>
  <si>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</si>
  <si>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</si>
  <si>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</si>
  <si>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</si>
  <si>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</si>
  <si>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</si>
  <si>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</si>
  <si>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</si>
  <si>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</si>
  <si>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</si>
  <si>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</si>
  <si>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</si>
  <si>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</si>
  <si>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</si>
  <si>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</si>
  <si>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</si>
  <si>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</si>
  <si>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</si>
  <si>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</si>
  <si>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</si>
  <si>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</si>
  <si>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</si>
  <si>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</si>
  <si>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</si>
  <si>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</si>
  <si>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</si>
  <si>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</si>
  <si>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</si>
  <si>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</si>
  <si>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</si>
  <si>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</si>
  <si>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</si>
  <si>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</si>
  <si>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</si>
  <si>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</si>
  <si>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</si>
  <si>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</si>
  <si>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</si>
  <si>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</si>
  <si>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</si>
  <si>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</si>
  <si>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</si>
  <si>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</si>
  <si>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</si>
  <si>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</si>
  <si>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</si>
  <si>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</si>
  <si>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</si>
  <si>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</si>
  <si>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</si>
  <si>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</si>
  <si>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</si>
  <si>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</si>
  <si>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</si>
  <si>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</si>
  <si>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</si>
  <si>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</si>
  <si>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</si>
  <si>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</si>
  <si>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</si>
  <si>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</si>
  <si>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</si>
  <si>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</si>
  <si>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</si>
  <si>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</si>
  <si>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</si>
  <si>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</si>
  <si>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</si>
  <si>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</si>
  <si>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</si>
  <si>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</si>
  <si>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</si>
  <si>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</si>
  <si>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</si>
  <si>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</si>
  <si>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</si>
  <si>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</si>
  <si>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</si>
  <si>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</si>
  <si>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</si>
  <si>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</si>
  <si>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</si>
  <si>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</si>
  <si>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</si>
  <si>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</si>
  <si>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</si>
  <si>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</si>
  <si>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</si>
  <si>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</si>
  <si>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</si>
  <si>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</si>
  <si>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</si>
  <si>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</si>
  <si>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</si>
  <si>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</si>
  <si>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</si>
  <si>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</si>
  <si>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</si>
  <si>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</si>
  <si>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</si>
  <si>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</si>
  <si>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</si>
  <si>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</si>
  <si>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</si>
  <si>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</si>
  <si>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</si>
  <si>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</si>
  <si>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</si>
  <si>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</si>
  <si>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</si>
  <si>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</si>
  <si>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</si>
  <si>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</si>
  <si>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</si>
  <si>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</si>
  <si>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</si>
  <si>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</si>
  <si>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</si>
  <si>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</si>
  <si>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</si>
  <si>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</si>
  <si>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</si>
  <si>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</si>
  <si>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</si>
  <si>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</si>
  <si>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</si>
  <si>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</si>
  <si>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</si>
  <si>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</si>
  <si>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</si>
  <si>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</si>
  <si>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</si>
  <si>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</si>
  <si>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</si>
  <si>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</si>
  <si>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</si>
  <si>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</si>
  <si>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</si>
  <si>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</si>
  <si>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</si>
  <si>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</si>
  <si>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</si>
  <si>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</si>
  <si>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</si>
  <si>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</si>
  <si>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</si>
  <si>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</si>
  <si>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</si>
  <si>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</si>
  <si>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</si>
  <si>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</si>
  <si>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</si>
  <si>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</si>
  <si>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</si>
  <si>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</si>
  <si>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</si>
  <si>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</si>
  <si>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</si>
  <si>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</si>
  <si>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</si>
  <si>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</si>
  <si>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</si>
  <si>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</si>
  <si>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</si>
  <si>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</si>
  <si>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</si>
  <si>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</si>
  <si>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</si>
  <si>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</si>
  <si>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</si>
  <si>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</si>
  <si>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</si>
  <si>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</si>
  <si>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</si>
  <si>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</si>
  <si>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</si>
  <si>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</si>
  <si>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</si>
  <si>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</si>
  <si>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</si>
  <si>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</si>
  <si>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</si>
  <si>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</si>
  <si>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</si>
  <si>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</si>
  <si>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</si>
  <si>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</si>
  <si>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</si>
  <si>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</si>
  <si>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</si>
  <si>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</si>
  <si>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</si>
  <si>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</si>
  <si>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</si>
  <si>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</si>
  <si>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</si>
  <si>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</si>
  <si>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</si>
  <si>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</si>
  <si>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</si>
  <si>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</si>
  <si>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</si>
  <si>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</si>
  <si>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</si>
  <si>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</si>
  <si>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</si>
  <si>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</si>
  <si>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</si>
  <si>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</si>
  <si>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</si>
  <si>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</si>
  <si>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</si>
  <si>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</si>
  <si>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</si>
  <si>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</si>
  <si>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</si>
  <si>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</si>
  <si>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</si>
  <si>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</si>
  <si>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</si>
  <si>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</si>
  <si>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</si>
  <si>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</si>
  <si>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</si>
  <si>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</si>
  <si>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</si>
  <si>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</si>
  <si>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</si>
  <si>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</si>
  <si>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</si>
  <si>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</si>
  <si>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</si>
  <si>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</si>
  <si>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</si>
  <si>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</si>
  <si>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</si>
  <si>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</si>
  <si>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</si>
  <si>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</si>
  <si>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</si>
  <si>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</si>
  <si>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</si>
  <si>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</si>
  <si>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</si>
  <si>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</si>
  <si>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</si>
  <si>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</si>
  <si>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</si>
  <si>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</si>
  <si>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</si>
  <si>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</si>
  <si>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</si>
  <si>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</si>
  <si>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</si>
  <si>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</si>
  <si>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</si>
  <si>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</si>
  <si>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</si>
  <si>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</si>
  <si>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</si>
  <si>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</si>
  <si>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</si>
  <si>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</si>
  <si>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</si>
  <si>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</si>
  <si>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</si>
  <si>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</si>
  <si>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</si>
  <si>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</si>
  <si>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</si>
  <si>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</si>
  <si>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</si>
  <si>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</si>
  <si>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</si>
  <si>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</si>
  <si>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</si>
  <si>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</si>
  <si>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</si>
  <si>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</si>
  <si>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</si>
  <si>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</si>
  <si>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</si>
  <si>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</si>
  <si>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</si>
  <si>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</si>
  <si>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</si>
  <si>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</si>
  <si>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</si>
  <si>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</si>
  <si>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</si>
  <si>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</si>
  <si>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</si>
  <si>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</si>
  <si>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</si>
  <si>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</si>
  <si>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</si>
  <si>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</si>
  <si>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</si>
  <si>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</si>
  <si>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</si>
  <si>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</si>
  <si>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</si>
  <si>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</si>
  <si>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</si>
  <si>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</si>
  <si>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</si>
  <si>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</si>
  <si>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</si>
  <si>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</si>
  <si>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</si>
  <si>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</si>
  <si>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</si>
  <si>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</si>
  <si>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</si>
  <si>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</si>
  <si>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</si>
  <si>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</si>
  <si>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</si>
  <si>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</si>
  <si>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</si>
  <si>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</si>
  <si>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</si>
  <si>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</si>
  <si>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</si>
  <si>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</si>
  <si>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</si>
  <si>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</si>
  <si>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</si>
  <si>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</si>
  <si>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</si>
  <si>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</si>
  <si>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</si>
  <si>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</si>
  <si>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</si>
  <si>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</si>
  <si>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</si>
  <si>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</si>
  <si>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</si>
  <si>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</si>
  <si>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</si>
  <si>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</si>
  <si>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</si>
  <si>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</si>
  <si>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</si>
  <si>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</si>
  <si>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</si>
  <si>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</si>
  <si>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</si>
  <si>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</si>
  <si>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</si>
  <si>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</si>
  <si>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</si>
  <si>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</si>
  <si>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</si>
  <si>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</si>
  <si>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</si>
  <si>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</si>
  <si>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</si>
  <si>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</si>
  <si>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</si>
  <si>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</si>
  <si>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</si>
  <si>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</si>
  <si>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</si>
  <si>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</si>
  <si>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</si>
  <si>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</si>
  <si>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</si>
  <si>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</si>
  <si>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</si>
  <si>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</si>
  <si>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</si>
  <si>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</si>
  <si>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</si>
  <si>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</si>
  <si>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</si>
  <si>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</si>
  <si>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</si>
  <si>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</si>
  <si>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</si>
  <si>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</si>
  <si>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</si>
  <si>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</si>
  <si>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</si>
  <si>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</si>
  <si>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</si>
  <si>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</si>
  <si>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</si>
  <si>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</si>
  <si>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</si>
  <si>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</si>
  <si>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</si>
  <si>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</si>
  <si>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</si>
  <si>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</si>
  <si>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</si>
  <si>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</si>
  <si>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</si>
  <si>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</si>
  <si>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</si>
  <si>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</si>
  <si>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</si>
  <si>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</si>
  <si>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</si>
  <si>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</si>
  <si>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</si>
  <si>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</si>
  <si>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</si>
  <si>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</si>
  <si>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</si>
  <si>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</si>
  <si>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</si>
  <si>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</si>
  <si>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</si>
  <si>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</si>
  <si>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</si>
  <si>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</si>
  <si>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</si>
  <si>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</si>
  <si>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</si>
  <si>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</si>
  <si>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</si>
  <si>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</si>
  <si>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</si>
  <si>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</si>
  <si>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</si>
  <si>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</si>
  <si>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</si>
  <si>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</si>
  <si>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</si>
  <si>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</si>
  <si>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</si>
  <si>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</si>
  <si>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</si>
  <si>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</si>
  <si>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</si>
  <si>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</si>
  <si>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</si>
  <si>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</si>
  <si>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</si>
  <si>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</si>
  <si>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</si>
  <si>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</si>
  <si>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</si>
  <si>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</si>
  <si>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</si>
  <si>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</si>
  <si>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</si>
  <si>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</si>
  <si>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</si>
  <si>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</si>
  <si>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</si>
  <si>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</si>
  <si>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</si>
  <si>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</si>
  <si>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</si>
  <si>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</si>
  <si>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</si>
  <si>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</si>
  <si>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</si>
  <si>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</si>
  <si>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</si>
  <si>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</si>
  <si>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</si>
  <si>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</si>
  <si>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</si>
  <si>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</si>
  <si>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</si>
  <si>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</si>
  <si>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</si>
  <si>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</si>
  <si>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</si>
  <si>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</si>
  <si>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</si>
  <si>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</si>
  <si>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</si>
  <si>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</si>
  <si>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</si>
  <si>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</si>
  <si>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</si>
  <si>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</si>
  <si>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</si>
  <si>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</si>
  <si>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</si>
  <si>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</si>
  <si>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</si>
  <si>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</si>
  <si>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</si>
  <si>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</si>
  <si>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</si>
  <si>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</si>
  <si>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</si>
  <si>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</si>
  <si>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</si>
  <si>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</si>
  <si>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</si>
  <si>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</si>
  <si>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</si>
  <si>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</si>
  <si>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</si>
  <si>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</si>
  <si>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</si>
  <si>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</si>
  <si>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</si>
  <si>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</si>
  <si>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</si>
  <si>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</si>
  <si>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</si>
  <si>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</si>
  <si>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</si>
  <si>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</si>
  <si>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</si>
  <si>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</si>
  <si>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</si>
  <si>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</si>
  <si>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</si>
  <si>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</si>
  <si>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</si>
  <si>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</si>
  <si>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</si>
  <si>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</si>
  <si>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</si>
  <si>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</si>
  <si>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</si>
  <si>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</si>
  <si>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</si>
  <si>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</si>
  <si>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</si>
  <si>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</si>
  <si>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</si>
  <si>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</si>
  <si>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</si>
  <si>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</si>
  <si>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</si>
  <si>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</si>
  <si>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</si>
  <si>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</si>
  <si>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</si>
  <si>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</si>
  <si>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</si>
  <si>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</si>
  <si>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</si>
  <si>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</si>
  <si>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</si>
  <si>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</si>
  <si>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</si>
  <si>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</si>
  <si>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</si>
  <si>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</si>
  <si>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</si>
  <si>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</si>
  <si>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</si>
  <si>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</si>
  <si>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</si>
  <si>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</si>
  <si>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</si>
  <si>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</si>
  <si>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</si>
  <si>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</si>
  <si>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</si>
  <si>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</si>
  <si>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</si>
  <si>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</si>
  <si>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</si>
  <si>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</si>
  <si>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</si>
  <si>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</si>
  <si>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</si>
  <si>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</si>
  <si>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</si>
  <si>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</si>
  <si>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</si>
  <si>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</si>
  <si>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</si>
  <si>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</si>
  <si>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</si>
  <si>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</si>
  <si>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</si>
  <si>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</si>
  <si>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</si>
  <si>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</si>
  <si>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</si>
  <si>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</si>
  <si>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</si>
  <si>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</si>
  <si>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</si>
  <si>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</si>
  <si>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</si>
  <si>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</si>
  <si>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</si>
  <si>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</si>
  <si>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</si>
  <si>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</si>
  <si>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</si>
  <si>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</si>
  <si>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</si>
  <si>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</si>
  <si>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</si>
  <si>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</si>
  <si>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</si>
  <si>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</si>
  <si>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</si>
  <si>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</si>
  <si>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</si>
  <si>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</si>
  <si>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</si>
  <si>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</si>
  <si>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</si>
  <si>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</si>
  <si>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</si>
  <si>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</si>
  <si>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</si>
  <si>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</si>
  <si>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</si>
  <si>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</si>
  <si>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</si>
  <si>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</si>
  <si>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</si>
  <si>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</si>
  <si>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</si>
  <si>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</si>
  <si>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</si>
  <si>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</si>
  <si>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</si>
  <si>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</si>
  <si>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</si>
  <si>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</si>
  <si>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</si>
  <si>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</si>
  <si>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</si>
  <si>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</si>
  <si>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</si>
  <si>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</si>
  <si>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</si>
  <si>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</si>
  <si>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</si>
  <si>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</si>
  <si>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</si>
  <si>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</si>
  <si>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</si>
  <si>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</si>
  <si>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</si>
  <si>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</si>
  <si>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</si>
  <si>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</si>
  <si>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</si>
  <si>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</si>
  <si>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</si>
  <si>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</si>
  <si>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</si>
  <si>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</si>
  <si>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</si>
  <si>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</si>
  <si>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</si>
  <si>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</si>
  <si>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</si>
  <si>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</si>
  <si>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</si>
  <si>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</si>
  <si>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</si>
  <si>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</si>
  <si>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</si>
  <si>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</si>
  <si>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</si>
  <si>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</si>
  <si>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</si>
  <si>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</si>
  <si>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</si>
  <si>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</si>
  <si>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</si>
  <si>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</si>
  <si>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</si>
  <si>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</si>
  <si>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</si>
  <si>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</si>
  <si>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</si>
  <si>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</si>
  <si>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</si>
  <si>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</si>
  <si>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</si>
  <si>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</si>
  <si>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</si>
  <si>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</si>
  <si>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</si>
  <si>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</si>
  <si>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</si>
  <si>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</si>
  <si>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</si>
  <si>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</si>
  <si>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</si>
  <si>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</si>
  <si>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</si>
  <si>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</si>
  <si>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</si>
  <si>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</si>
  <si>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</si>
  <si>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</si>
  <si>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</si>
  <si>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</si>
  <si>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</si>
  <si>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</si>
  <si>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</si>
  <si>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</si>
  <si>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</si>
  <si>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</si>
  <si>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</si>
  <si>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</si>
  <si>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</si>
  <si>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</si>
  <si>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</si>
  <si>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</si>
  <si>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</si>
  <si>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</si>
  <si>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</si>
  <si>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</si>
  <si>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</si>
  <si>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</si>
  <si>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</si>
  <si>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</si>
  <si>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</si>
  <si>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</si>
  <si>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</si>
  <si>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</si>
  <si>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</si>
  <si>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</si>
  <si>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</si>
  <si>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</si>
  <si>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</si>
  <si>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</si>
  <si>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</si>
  <si>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</si>
  <si>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</si>
  <si>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</si>
  <si>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</si>
  <si>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</si>
  <si>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</si>
  <si>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</si>
  <si>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</si>
  <si>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</si>
  <si>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</si>
  <si>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</si>
  <si>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</si>
  <si>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</si>
  <si>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</si>
  <si>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</si>
  <si>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</si>
  <si>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</si>
  <si>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</si>
  <si>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</si>
  <si>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</si>
  <si>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</si>
  <si>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</si>
  <si>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</si>
  <si>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</si>
  <si>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</si>
  <si>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</si>
  <si>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</si>
  <si>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</si>
  <si>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</si>
  <si>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</si>
  <si>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</si>
  <si>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</si>
  <si>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</si>
  <si>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</si>
  <si>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</si>
  <si>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</si>
  <si>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</si>
  <si>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</si>
  <si>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</si>
  <si>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</si>
  <si>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</si>
  <si>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</si>
  <si>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</si>
  <si>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</si>
  <si>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</si>
  <si>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</si>
  <si>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</si>
  <si>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</si>
  <si>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</si>
  <si>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</si>
  <si>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</si>
  <si>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</si>
  <si>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</si>
  <si>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</si>
  <si>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</si>
  <si>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</si>
  <si>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</si>
  <si>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</si>
  <si>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</si>
  <si>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</si>
  <si>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</si>
  <si>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</si>
  <si>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</si>
  <si>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</si>
  <si>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</si>
  <si>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</si>
  <si>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</si>
  <si>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</si>
  <si>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</si>
  <si>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</si>
  <si>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</si>
  <si>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</si>
  <si>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</si>
  <si>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</si>
  <si>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</si>
  <si>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</si>
  <si>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</si>
  <si>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</si>
  <si>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</si>
  <si>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</si>
  <si>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</si>
  <si>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</si>
  <si>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</si>
  <si>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</si>
  <si>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</si>
  <si>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</si>
  <si>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</si>
  <si>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</si>
  <si>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</si>
  <si>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</si>
  <si>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</si>
  <si>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</si>
  <si>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</si>
  <si>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</si>
  <si>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</si>
  <si>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</si>
  <si>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</si>
  <si>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</si>
  <si>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</si>
  <si>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</si>
  <si>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</si>
  <si>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</si>
  <si>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</si>
  <si>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</si>
  <si>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</si>
  <si>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</si>
  <si>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</si>
  <si>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</si>
  <si>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</si>
  <si>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</si>
  <si>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</si>
  <si>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</si>
  <si>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</si>
  <si>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</si>
  <si>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</si>
  <si>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</si>
  <si>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</si>
  <si>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</si>
  <si>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</si>
  <si>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</si>
  <si>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</si>
  <si>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</si>
  <si>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</si>
  <si>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</si>
  <si>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</si>
  <si>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</si>
  <si>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</si>
  <si>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</si>
  <si>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</si>
  <si>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</si>
  <si>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</si>
  <si>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</si>
  <si>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</si>
  <si>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</si>
  <si>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</si>
  <si>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</si>
  <si>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</si>
  <si>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</si>
  <si>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</si>
  <si>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</si>
  <si>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</si>
  <si>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</si>
  <si>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</si>
  <si>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</si>
  <si>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</si>
  <si>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</si>
  <si>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</si>
  <si>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</si>
  <si>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</si>
  <si>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</si>
  <si>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</si>
  <si>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</si>
  <si>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</si>
  <si>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</si>
  <si>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</si>
  <si>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</si>
  <si>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</si>
  <si>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</si>
  <si>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</si>
  <si>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</si>
  <si>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</si>
  <si>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</si>
  <si>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</si>
  <si>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</si>
  <si>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</si>
  <si>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</si>
  <si>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</si>
  <si>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</si>
  <si>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</si>
  <si>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</si>
  <si>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</si>
  <si>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</si>
  <si>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</si>
  <si>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</si>
  <si>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</si>
  <si>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</si>
  <si>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</si>
  <si>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</si>
  <si>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</si>
  <si>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</si>
  <si>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</si>
  <si>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</si>
  <si>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</si>
  <si>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</si>
  <si>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</si>
  <si>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</si>
  <si>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</si>
  <si>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</si>
  <si>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</si>
  <si>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</si>
  <si>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</si>
  <si>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</si>
  <si>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</si>
  <si>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</si>
  <si>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</si>
  <si>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</si>
  <si>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</si>
  <si>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</si>
  <si>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</si>
  <si>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</si>
  <si>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</si>
  <si>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</si>
  <si>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</si>
  <si>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</si>
  <si>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</si>
  <si>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</si>
  <si>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</si>
  <si>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</si>
  <si>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</si>
  <si>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</si>
  <si>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</si>
  <si>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</si>
  <si>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</si>
  <si>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</si>
  <si>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</si>
  <si>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</si>
  <si>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</si>
  <si>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</si>
  <si>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</si>
  <si>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</si>
  <si>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</si>
  <si>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</si>
  <si>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</si>
  <si>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</si>
  <si>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</si>
  <si>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</si>
  <si>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</si>
  <si>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</si>
  <si>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</si>
  <si>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</si>
  <si>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</si>
  <si>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</si>
  <si>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</si>
  <si>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</si>
  <si>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</si>
  <si>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</si>
  <si>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</si>
  <si>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</si>
  <si>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</si>
  <si>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</si>
  <si>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</si>
  <si>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</si>
  <si>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</si>
  <si>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</si>
  <si>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</si>
  <si>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</si>
  <si>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</si>
  <si>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</si>
  <si>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</si>
  <si>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</si>
  <si>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</si>
  <si>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</si>
  <si>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</si>
  <si>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</si>
  <si>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</si>
  <si>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</si>
  <si>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</si>
  <si>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</si>
  <si>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</si>
  <si>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</si>
  <si>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</si>
  <si>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</si>
  <si>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</si>
  <si>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</si>
  <si>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</si>
  <si>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</si>
  <si>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</si>
  <si>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</si>
  <si>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</si>
  <si>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</si>
  <si>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</si>
  <si>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</si>
  <si>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</si>
  <si>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</si>
  <si>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</si>
  <si>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</si>
  <si>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</si>
  <si>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</si>
  <si>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</si>
  <si>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</si>
  <si>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</si>
  <si>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</si>
  <si>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</si>
  <si>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</si>
  <si>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</si>
  <si>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</si>
  <si>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</si>
  <si>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</si>
  <si>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</si>
  <si>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</si>
  <si>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</si>
  <si>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</si>
  <si>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</si>
  <si>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</si>
  <si>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</si>
  <si>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</si>
  <si>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</si>
  <si>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</si>
  <si>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</si>
  <si>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</si>
  <si>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</si>
  <si>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</si>
  <si>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</si>
  <si>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</si>
  <si>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</si>
  <si>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</si>
  <si>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</si>
  <si>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</si>
  <si>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</si>
  <si>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</si>
  <si>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</si>
  <si>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</si>
  <si>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</si>
  <si>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</si>
  <si>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</si>
  <si>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</si>
  <si>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</si>
  <si>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</si>
  <si>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</si>
  <si>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</si>
  <si>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</si>
  <si>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</si>
  <si>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</si>
  <si>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</si>
  <si>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</si>
  <si>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</si>
  <si>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</si>
  <si>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</si>
  <si>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</si>
  <si>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</si>
  <si>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</si>
  <si>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</si>
  <si>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</si>
  <si>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</si>
  <si>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</si>
  <si>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</si>
  <si>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</si>
  <si>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</si>
  <si>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</si>
  <si>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</si>
  <si>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</si>
  <si>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</si>
  <si>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</si>
  <si>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</si>
  <si>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</si>
  <si>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</si>
  <si>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</si>
  <si>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</si>
  <si>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</si>
  <si>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</si>
  <si>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</si>
  <si>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</si>
  <si>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</si>
  <si>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</si>
  <si>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</si>
  <si>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</si>
  <si>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</si>
  <si>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</si>
  <si>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</si>
  <si>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</si>
  <si>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</si>
  <si>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</si>
  <si>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</si>
  <si>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</si>
  <si>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</si>
  <si>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</si>
  <si>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</si>
  <si>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</si>
  <si>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</si>
  <si>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</si>
  <si>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</si>
  <si>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</si>
  <si>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</si>
  <si>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</si>
  <si>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</si>
  <si>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</si>
  <si>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</si>
  <si>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</si>
  <si>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</si>
  <si>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</si>
  <si>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</si>
  <si>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</si>
  <si>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</si>
  <si>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</si>
  <si>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</si>
  <si>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</si>
  <si>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</si>
  <si>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</si>
  <si>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</si>
  <si>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</si>
  <si>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</si>
  <si>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</si>
  <si>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</si>
  <si>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</si>
  <si>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</si>
  <si>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</si>
  <si>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</si>
  <si>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</si>
  <si>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</si>
  <si>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</si>
  <si>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</si>
  <si>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</si>
  <si>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</si>
  <si>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</si>
  <si>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</si>
  <si>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</si>
  <si>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</si>
  <si>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</si>
  <si>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</si>
  <si>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</si>
  <si>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</si>
  <si>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</si>
  <si>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</si>
  <si>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</si>
  <si>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</si>
  <si>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</si>
  <si>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</si>
  <si>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</si>
  <si>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</si>
  <si>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</si>
  <si>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</si>
  <si>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</si>
  <si>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</si>
  <si>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</si>
  <si>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</si>
  <si>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</si>
  <si>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</si>
  <si>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</si>
  <si>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</si>
  <si>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</si>
  <si>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</si>
  <si>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</si>
  <si>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</si>
  <si>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</si>
  <si>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</si>
  <si>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</si>
  <si>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</si>
  <si>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</si>
  <si>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</si>
  <si>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</si>
  <si>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</si>
  <si>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</si>
  <si>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</si>
  <si>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</si>
  <si>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</si>
  <si>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</si>
  <si>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</si>
  <si>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</si>
  <si>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</si>
  <si>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</si>
  <si>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</si>
  <si>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</si>
  <si>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</si>
  <si>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</si>
  <si>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</si>
  <si>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</si>
  <si>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</si>
  <si>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</si>
  <si>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</si>
  <si>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</si>
  <si>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</si>
  <si>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</si>
  <si>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</si>
  <si>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</si>
  <si>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</si>
  <si>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</si>
  <si>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</si>
  <si>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</si>
  <si>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</si>
  <si>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</si>
  <si>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</si>
  <si>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</si>
  <si>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</si>
  <si>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</si>
  <si>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</si>
  <si>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</si>
  <si>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</si>
  <si>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</si>
  <si>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</si>
  <si>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</si>
  <si>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</si>
  <si>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</si>
  <si>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</si>
  <si>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</si>
  <si>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</si>
  <si>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</si>
  <si>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</si>
  <si>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</si>
  <si>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</si>
  <si>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</si>
  <si>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</si>
  <si>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</si>
  <si>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</si>
  <si>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</si>
  <si>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</si>
  <si>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</si>
  <si>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</si>
  <si>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</si>
  <si>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</si>
  <si>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</si>
  <si>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</si>
  <si>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</si>
  <si>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</si>
  <si>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</si>
  <si>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</si>
  <si>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</si>
  <si>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</si>
  <si>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</si>
  <si>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</si>
  <si>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</si>
  <si>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</si>
  <si>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</si>
  <si>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</si>
  <si>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</si>
  <si>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</si>
  <si>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</si>
  <si>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</si>
  <si>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</si>
  <si>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</si>
  <si>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</si>
  <si>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</si>
  <si>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</si>
  <si>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</si>
  <si>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</si>
  <si>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</si>
  <si>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</si>
  <si>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</si>
  <si>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</si>
  <si>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</si>
  <si>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</si>
  <si>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</si>
  <si>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</si>
  <si>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</si>
  <si>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</si>
  <si>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</si>
  <si>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</si>
  <si>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</si>
  <si>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</si>
  <si>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</si>
  <si>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</si>
  <si>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</si>
  <si>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</si>
  <si>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</si>
  <si>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</si>
  <si>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</si>
  <si>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</si>
  <si>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</si>
  <si>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</si>
  <si>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</si>
  <si>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</si>
  <si>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</si>
  <si>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</si>
  <si>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</si>
  <si>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</si>
  <si>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</si>
  <si>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</si>
  <si>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</si>
  <si>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</si>
  <si>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</si>
  <si>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</si>
  <si>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</si>
  <si>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</si>
  <si>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</si>
  <si>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</si>
  <si>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</si>
  <si>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</si>
  <si>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</si>
  <si>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</si>
  <si>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</si>
  <si>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</si>
  <si>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</si>
  <si>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</si>
  <si>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</si>
  <si>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</si>
  <si>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</si>
  <si>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</si>
  <si>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</si>
  <si>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</si>
  <si>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</si>
  <si>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</si>
  <si>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</si>
  <si>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</si>
  <si>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</si>
  <si>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</si>
  <si>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</si>
  <si>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</si>
  <si>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</si>
  <si>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</si>
  <si>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</si>
  <si>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</si>
  <si>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</si>
  <si>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</si>
  <si>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</si>
  <si>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</si>
  <si>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</si>
  <si>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</si>
  <si>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</si>
  <si>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</si>
  <si>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</si>
  <si>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</si>
  <si>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</si>
  <si>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</si>
  <si>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</si>
  <si>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</si>
  <si>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</si>
  <si>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</si>
  <si>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</si>
  <si>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</si>
  <si>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</si>
  <si>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</si>
  <si>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</si>
  <si>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</si>
  <si>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</si>
  <si>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</si>
  <si>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</si>
  <si>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</si>
  <si>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</si>
  <si>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</si>
  <si>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</si>
  <si>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</si>
  <si>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</si>
  <si>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</si>
  <si>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</si>
  <si>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</si>
  <si>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</si>
  <si>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</si>
  <si>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</si>
  <si>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</si>
  <si>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</si>
  <si>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</si>
  <si>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</si>
  <si>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</si>
  <si>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</si>
  <si>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</si>
  <si>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</si>
  <si>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</si>
  <si>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</si>
  <si>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</si>
  <si>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</si>
  <si>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</si>
  <si>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</si>
  <si>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</si>
  <si>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</si>
  <si>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</si>
  <si>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</si>
  <si>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</si>
  <si>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</si>
  <si>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</si>
  <si>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</si>
  <si>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</si>
  <si>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</si>
  <si>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</si>
  <si>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</si>
  <si>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</si>
  <si>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</si>
  <si>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</si>
  <si>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</si>
  <si>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</si>
  <si>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</si>
  <si>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</si>
  <si>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</si>
  <si>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</si>
  <si>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</si>
  <si>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</si>
  <si>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</si>
  <si>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</si>
  <si>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</si>
  <si>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</si>
  <si>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</si>
  <si>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</si>
  <si>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</si>
  <si>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</si>
  <si>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</si>
  <si>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</si>
  <si>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</si>
  <si>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</si>
  <si>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</si>
  <si>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</si>
  <si>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</si>
  <si>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</si>
  <si>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</si>
  <si>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</si>
  <si>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</si>
  <si>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</si>
  <si>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</si>
  <si>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</si>
  <si>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</si>
  <si>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</si>
  <si>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</si>
  <si>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</si>
  <si>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</si>
  <si>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</si>
  <si>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</si>
  <si>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</si>
  <si>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</si>
  <si>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</si>
  <si>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</si>
  <si>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</si>
  <si>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</si>
  <si>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</si>
  <si>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</si>
  <si>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</si>
  <si>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</si>
  <si>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</si>
  <si>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</si>
  <si>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</si>
  <si>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</si>
  <si>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</si>
  <si>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</si>
  <si>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</si>
  <si>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</si>
  <si>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</si>
  <si>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</si>
  <si>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</si>
  <si>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</si>
  <si>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</si>
  <si>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</si>
  <si>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</si>
  <si>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</si>
  <si>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</si>
  <si>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</si>
  <si>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</si>
  <si>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</si>
  <si>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</si>
  <si>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</si>
  <si>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</si>
  <si>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</si>
  <si>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</si>
  <si>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</si>
  <si>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</si>
  <si>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</si>
  <si>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</si>
  <si>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</si>
  <si>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</si>
  <si>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</si>
  <si>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</si>
  <si>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</si>
  <si>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</si>
  <si>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</si>
  <si>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</si>
  <si>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</si>
  <si>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</si>
  <si>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</si>
  <si>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</si>
  <si>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</si>
  <si>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</si>
  <si>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</si>
  <si>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</si>
  <si>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</si>
  <si>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</si>
  <si>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</si>
  <si>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</si>
  <si>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</si>
  <si>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</si>
  <si>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</si>
  <si>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</si>
  <si>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</si>
  <si>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</si>
  <si>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</si>
  <si>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</si>
  <si>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</si>
  <si>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</si>
  <si>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</si>
  <si>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</si>
  <si>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</si>
  <si>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</si>
  <si>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</si>
  <si>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</si>
  <si>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</si>
  <si>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</si>
  <si>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</si>
  <si>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</si>
  <si>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</si>
  <si>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</si>
  <si>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</si>
  <si>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</si>
  <si>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</si>
  <si>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</si>
  <si>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</si>
  <si>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</si>
  <si>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</si>
  <si>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</si>
  <si>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</si>
  <si>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</si>
  <si>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</si>
  <si>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</si>
  <si>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</si>
  <si>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</si>
  <si>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</si>
  <si>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</si>
  <si>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</si>
  <si>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</si>
  <si>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</si>
  <si>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</si>
  <si>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</si>
  <si>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</si>
  <si>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</si>
  <si>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</si>
  <si>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</si>
  <si>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</si>
  <si>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</si>
  <si>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</si>
  <si>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</si>
  <si>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</si>
  <si>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</si>
  <si>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</si>
  <si>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</si>
  <si>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</si>
  <si>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</si>
  <si>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</si>
  <si>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</si>
  <si>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</si>
  <si>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</si>
  <si>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</si>
  <si>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</si>
  <si>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</si>
  <si>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</si>
  <si>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</si>
  <si>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</si>
  <si>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</si>
  <si>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</si>
  <si>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</si>
  <si>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</si>
  <si>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</si>
  <si>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</si>
  <si>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</si>
  <si>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</si>
  <si>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</si>
  <si>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</si>
  <si>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</si>
  <si>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</si>
  <si>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</si>
  <si>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</si>
  <si>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</si>
  <si>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</si>
  <si>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</si>
  <si>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</si>
  <si>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</si>
  <si>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</si>
  <si>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</si>
  <si>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</si>
  <si>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</si>
  <si>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</si>
  <si>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</si>
  <si>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</si>
  <si>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</si>
  <si>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</si>
  <si>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</si>
  <si>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</si>
  <si>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</si>
  <si>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</si>
  <si>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</si>
  <si>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</si>
  <si>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</si>
  <si>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</si>
  <si>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</si>
  <si>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</si>
  <si>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</si>
  <si>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</si>
  <si>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</si>
  <si>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</si>
  <si>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</si>
  <si>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</si>
  <si>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</si>
  <si>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</si>
  <si>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</si>
  <si>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</si>
  <si>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</si>
  <si>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</si>
  <si>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</si>
  <si>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</si>
  <si>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</si>
  <si>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</si>
  <si>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</si>
  <si>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</si>
  <si>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</si>
  <si>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</si>
  <si>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</si>
  <si>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</si>
  <si>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</si>
  <si>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</si>
  <si>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</si>
  <si>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</si>
  <si>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</si>
  <si>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</si>
  <si>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</si>
  <si>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</si>
  <si>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</si>
  <si>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</si>
  <si>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</si>
  <si>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</si>
  <si>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</si>
  <si>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</si>
  <si>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</si>
  <si>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</si>
  <si>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</si>
  <si>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</si>
  <si>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</si>
  <si>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</si>
  <si>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</si>
  <si>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</si>
  <si>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</si>
  <si>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</si>
  <si>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</si>
  <si>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</si>
  <si>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</si>
  <si>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</si>
  <si>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</si>
  <si>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</si>
  <si>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</si>
  <si>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</si>
  <si>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</si>
  <si>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</si>
  <si>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</si>
  <si>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</si>
  <si>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</si>
  <si>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</si>
  <si>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</si>
  <si>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</si>
  <si>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</si>
  <si>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</si>
  <si>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</si>
  <si>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</si>
  <si>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</si>
  <si>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</si>
  <si>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</si>
  <si>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</si>
  <si>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</si>
  <si>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</si>
  <si>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</si>
  <si>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</si>
  <si>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</si>
  <si>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</si>
  <si>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</si>
  <si>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</si>
  <si>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</si>
  <si>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</si>
  <si>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</si>
  <si>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</si>
  <si>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</si>
  <si>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</si>
  <si>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</si>
  <si>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</si>
  <si>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</si>
  <si>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</si>
  <si>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</si>
  <si>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</si>
  <si>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</si>
  <si>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</si>
  <si>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</si>
  <si>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</si>
  <si>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</si>
  <si>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</si>
  <si>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</si>
  <si>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</si>
  <si>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</si>
  <si>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</si>
  <si>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</si>
  <si>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</si>
  <si>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</si>
  <si>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</si>
  <si>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</si>
  <si>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</si>
  <si>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</si>
  <si>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</si>
  <si>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</si>
  <si>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</si>
  <si>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</si>
  <si>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</si>
  <si>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</si>
  <si>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</si>
  <si>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</si>
  <si>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</si>
  <si>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</si>
  <si>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</si>
  <si>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</si>
  <si>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</si>
  <si>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</si>
  <si>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</si>
  <si>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</si>
  <si>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</si>
  <si>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</si>
  <si>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</si>
  <si>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</si>
  <si>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</si>
  <si>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</si>
  <si>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</si>
  <si>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</si>
  <si>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</si>
  <si>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</si>
  <si>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</si>
  <si>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</si>
  <si>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</si>
  <si>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</si>
  <si>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</si>
  <si>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</si>
  <si>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</si>
  <si>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</si>
  <si>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</si>
  <si>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</si>
  <si>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</si>
  <si>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</si>
  <si>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</si>
  <si>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</si>
  <si>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</si>
  <si>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</si>
  <si>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</si>
  <si>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</si>
  <si>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</si>
  <si>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</si>
  <si>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</si>
  <si>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</si>
  <si>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</si>
  <si>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</si>
  <si>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</si>
  <si>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</si>
  <si>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</si>
  <si>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</si>
  <si>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</si>
  <si>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</si>
  <si>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</si>
  <si>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</si>
  <si>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</si>
  <si>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</si>
  <si>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</si>
  <si>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</si>
  <si>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</si>
  <si>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</si>
  <si>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</si>
  <si>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</si>
  <si>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</si>
  <si>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</si>
  <si>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</si>
  <si>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</si>
  <si>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</si>
  <si>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</si>
  <si>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</si>
  <si>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</si>
  <si>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</si>
  <si>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</si>
  <si>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</si>
  <si>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</si>
  <si>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</si>
  <si>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</si>
  <si>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</si>
  <si>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</si>
  <si>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</si>
  <si>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</si>
  <si>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</si>
  <si>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</si>
  <si>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</si>
  <si>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</si>
  <si>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</si>
  <si>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</si>
  <si>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</si>
  <si>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</si>
  <si>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</si>
  <si>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</si>
  <si>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</si>
  <si>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</si>
  <si>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</si>
  <si>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</si>
  <si>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</si>
  <si>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</si>
  <si>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</si>
  <si>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</si>
  <si>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</si>
  <si>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</si>
  <si>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</si>
  <si>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</si>
  <si>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</si>
  <si>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</si>
  <si>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</si>
  <si>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</si>
  <si>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</si>
  <si>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</si>
  <si>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</si>
  <si>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</si>
  <si>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</si>
  <si>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</si>
  <si>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</si>
  <si>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</si>
  <si>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</si>
  <si>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</si>
  <si>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</si>
  <si>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</si>
  <si>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</si>
  <si>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</si>
  <si>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</si>
  <si>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</si>
  <si>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</si>
  <si>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</si>
  <si>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</si>
  <si>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</si>
  <si>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</si>
  <si>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</si>
  <si>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</si>
  <si>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</si>
  <si>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</si>
  <si>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</si>
  <si>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</si>
  <si>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</si>
  <si>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</si>
  <si>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</si>
  <si>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</si>
  <si>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</si>
  <si>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</si>
  <si>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</si>
  <si>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</si>
  <si>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</si>
  <si>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</si>
  <si>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</si>
  <si>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</si>
  <si>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</si>
  <si>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</si>
  <si>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</si>
  <si>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</si>
  <si>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</si>
  <si>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</si>
  <si>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</si>
  <si>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</si>
  <si>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</si>
  <si>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</si>
  <si>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</si>
  <si>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</si>
  <si>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</si>
  <si>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</si>
  <si>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</si>
  <si>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</si>
  <si>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</si>
  <si>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</si>
  <si>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</si>
  <si>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</si>
  <si>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</si>
  <si>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</si>
  <si>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</si>
  <si>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</si>
  <si>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</si>
  <si>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</si>
  <si>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</si>
  <si>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</si>
  <si>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</si>
  <si>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</si>
  <si>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</si>
  <si>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</si>
  <si>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</si>
  <si>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</si>
  <si>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</si>
  <si>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</si>
  <si>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</si>
  <si>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</si>
  <si>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</si>
  <si>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</si>
  <si>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</si>
  <si>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</si>
  <si>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</si>
  <si>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</si>
  <si>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</si>
  <si>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</si>
  <si>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</si>
  <si>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</si>
  <si>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</si>
  <si>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</si>
  <si>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</si>
  <si>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</si>
  <si>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</si>
  <si>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</si>
  <si>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</si>
  <si>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</si>
  <si>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</si>
  <si>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</si>
  <si>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</si>
  <si>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</si>
  <si>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</si>
  <si>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</si>
  <si>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</si>
  <si>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</si>
  <si>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</si>
  <si>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</si>
  <si>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</si>
  <si>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</si>
  <si>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</si>
  <si>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</si>
  <si>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</si>
  <si>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</si>
  <si>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</si>
  <si>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</si>
  <si>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</si>
  <si>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</si>
  <si>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</si>
  <si>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</si>
  <si>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</si>
  <si>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</si>
  <si>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</si>
  <si>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</si>
  <si>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</si>
  <si>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</si>
  <si>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</si>
  <si>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</si>
  <si>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</si>
  <si>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</si>
  <si>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</si>
  <si>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</si>
  <si>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</si>
  <si>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</si>
  <si>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</si>
  <si>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</si>
  <si>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</si>
  <si>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</si>
  <si>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</si>
  <si>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</si>
  <si>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</si>
  <si>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</si>
  <si>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</si>
  <si>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</si>
  <si>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</si>
  <si>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</si>
  <si>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</si>
  <si>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</si>
  <si>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</si>
  <si>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</si>
  <si>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</si>
  <si>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</si>
  <si>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</si>
  <si>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</si>
  <si>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</si>
  <si>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</si>
  <si>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</si>
  <si>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</si>
  <si>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</si>
  <si>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</si>
  <si>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</si>
  <si>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</si>
  <si>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</si>
  <si>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</si>
  <si>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</si>
  <si>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</si>
  <si>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</si>
  <si>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</si>
  <si>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</si>
  <si>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</si>
  <si>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</si>
  <si>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</si>
  <si>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</si>
  <si>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</si>
  <si>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</si>
  <si>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</si>
  <si>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</si>
  <si>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</si>
  <si>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</si>
  <si>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</si>
  <si>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</si>
  <si>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</si>
  <si>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</si>
  <si>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</si>
  <si>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</si>
  <si>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</si>
  <si>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</si>
  <si>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</si>
  <si>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</si>
  <si>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</si>
  <si>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</si>
  <si>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</si>
  <si>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</si>
  <si>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</si>
  <si>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</si>
  <si>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</si>
  <si>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</si>
  <si>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</si>
  <si>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</si>
  <si>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</si>
  <si>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</si>
  <si>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</si>
  <si>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</si>
  <si>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</si>
  <si>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</si>
  <si>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</si>
  <si>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</si>
  <si>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</si>
  <si>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</si>
  <si>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</si>
  <si>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</si>
  <si>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</si>
  <si>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</si>
  <si>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</si>
  <si>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</si>
  <si>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</si>
  <si>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</si>
  <si>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</si>
  <si>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</si>
  <si>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</si>
  <si>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</si>
  <si>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</si>
  <si>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</si>
  <si>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</si>
  <si>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</si>
  <si>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</si>
  <si>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</si>
  <si>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</si>
  <si>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</si>
  <si>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</si>
  <si>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</si>
  <si>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</si>
  <si>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</si>
  <si>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</si>
  <si>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</si>
  <si>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</si>
  <si>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</si>
  <si>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</si>
  <si>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</si>
  <si>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</si>
  <si>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</si>
  <si>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</si>
  <si>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</si>
  <si>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</si>
  <si>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</si>
  <si>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</si>
  <si>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</si>
  <si>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</si>
  <si>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</si>
  <si>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</si>
  <si>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</si>
  <si>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</si>
  <si>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</si>
  <si>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</si>
  <si>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</si>
  <si>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</si>
  <si>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</si>
  <si>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</si>
  <si>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</si>
  <si>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</si>
  <si>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</si>
  <si>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</si>
  <si>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</si>
  <si>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</si>
  <si>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</si>
  <si>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</si>
  <si>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</si>
  <si>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</si>
  <si>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</si>
  <si>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</si>
  <si>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</si>
  <si>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</si>
  <si>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</si>
  <si>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</si>
  <si>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</si>
  <si>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</si>
  <si>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</si>
  <si>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</si>
  <si>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</si>
  <si>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</si>
  <si>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</si>
  <si>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</si>
  <si>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</si>
  <si>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</si>
  <si>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</si>
  <si>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</si>
  <si>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</si>
  <si>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</si>
  <si>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</si>
  <si>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</si>
  <si>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</si>
  <si>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</si>
  <si>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</si>
  <si>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</si>
  <si>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</si>
  <si>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</si>
  <si>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</si>
  <si>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</si>
  <si>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</si>
  <si>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</si>
  <si>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</si>
  <si>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</si>
  <si>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</si>
  <si>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</si>
  <si>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</si>
  <si>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</si>
  <si>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</si>
  <si>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</si>
  <si>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</si>
  <si>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</si>
  <si>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</si>
  <si>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</si>
  <si>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</si>
  <si>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</si>
  <si>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</si>
  <si>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</si>
  <si>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</si>
  <si>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</si>
  <si>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</si>
  <si>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</si>
  <si>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</si>
  <si>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</si>
  <si>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</si>
  <si>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</si>
  <si>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</si>
  <si>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</si>
  <si>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</si>
  <si>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</si>
  <si>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</si>
  <si>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</si>
  <si>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</si>
  <si>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</si>
  <si>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</si>
  <si>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</si>
  <si>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</si>
  <si>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</si>
  <si>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</si>
  <si>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</si>
  <si>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</si>
  <si>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</si>
  <si>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</si>
  <si>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</si>
  <si>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</si>
  <si>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</si>
  <si>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</si>
  <si>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</si>
  <si>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</si>
  <si>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</si>
  <si>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</si>
  <si>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</si>
  <si>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</si>
  <si>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</si>
  <si>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</si>
  <si>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</si>
  <si>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</si>
  <si>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</si>
  <si>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</si>
  <si>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</si>
  <si>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</si>
  <si>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</si>
  <si>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</si>
  <si>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</si>
  <si>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</si>
  <si>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</si>
  <si>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</si>
  <si>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</si>
  <si>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</si>
  <si>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</si>
  <si>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</si>
  <si>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</si>
  <si>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</si>
  <si>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</si>
  <si>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</si>
  <si>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</si>
  <si>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</si>
  <si>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</si>
  <si>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</si>
  <si>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</si>
  <si>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</si>
  <si>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</si>
  <si>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</si>
  <si>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</si>
  <si>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</si>
  <si>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</si>
  <si>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</si>
  <si>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</si>
  <si>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</si>
  <si>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</si>
  <si>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</si>
  <si>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</si>
  <si>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</si>
  <si>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</si>
  <si>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</si>
  <si>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</si>
  <si>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</si>
  <si>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</si>
  <si>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</si>
  <si>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</si>
  <si>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</si>
  <si>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</si>
  <si>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</si>
  <si>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</si>
  <si>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</si>
  <si>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</si>
  <si>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</si>
  <si>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</si>
  <si>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</si>
  <si>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</si>
  <si>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</si>
  <si>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</si>
  <si>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</si>
  <si>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</si>
  <si>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</si>
  <si>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</si>
  <si>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</si>
  <si>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</si>
  <si>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</si>
  <si>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</si>
  <si>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</si>
  <si>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</si>
  <si>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</si>
  <si>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</si>
  <si>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</si>
  <si>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</si>
  <si>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</si>
  <si>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</si>
  <si>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</si>
  <si>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</si>
  <si>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</si>
  <si>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</si>
  <si>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</si>
  <si>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</si>
  <si>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</si>
  <si>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</si>
  <si>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</si>
  <si>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</si>
  <si>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</si>
  <si>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</si>
  <si>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</si>
  <si>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</si>
  <si>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</si>
  <si>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</si>
  <si>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</si>
  <si>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</si>
  <si>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</si>
  <si>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</si>
  <si>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</si>
  <si>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</si>
  <si>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</si>
  <si>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</si>
  <si>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</si>
  <si>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</si>
  <si>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</si>
  <si>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</si>
  <si>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</si>
  <si>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</si>
  <si>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</si>
  <si>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</si>
  <si>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</si>
  <si>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</si>
  <si>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</si>
  <si>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</si>
  <si>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</si>
  <si>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</si>
  <si>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</si>
  <si>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</si>
  <si>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</si>
  <si>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</si>
  <si>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</si>
  <si>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</si>
  <si>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</si>
  <si>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</si>
  <si>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</si>
  <si>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</si>
  <si>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</si>
  <si>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</si>
  <si>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</si>
  <si>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</si>
  <si>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</si>
  <si>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</si>
  <si>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</si>
  <si>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</si>
  <si>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</si>
  <si>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</si>
  <si>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</si>
  <si>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</si>
  <si>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</si>
  <si>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</si>
  <si>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</si>
  <si>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</si>
  <si>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</si>
  <si>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</si>
  <si>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</si>
  <si>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</si>
  <si>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</si>
  <si>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</si>
  <si>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</si>
  <si>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</si>
  <si>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</si>
  <si>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</si>
  <si>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</si>
  <si>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</si>
  <si>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</si>
  <si>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</si>
  <si>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</si>
  <si>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</si>
  <si>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</si>
  <si>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</si>
  <si>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</si>
  <si>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</si>
  <si>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</si>
  <si>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</si>
  <si>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</si>
  <si>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</si>
  <si>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</si>
  <si>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</si>
  <si>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</si>
  <si>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</si>
  <si>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</si>
  <si>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</si>
  <si>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</si>
  <si>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</si>
  <si>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</si>
  <si>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</si>
  <si>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</si>
  <si>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</si>
  <si>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</si>
  <si>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</si>
  <si>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</si>
  <si>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</si>
  <si>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</si>
  <si>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</si>
  <si>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</si>
  <si>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</si>
  <si>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</si>
  <si>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</si>
  <si>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</si>
  <si>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</si>
  <si>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</si>
  <si>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</si>
  <si>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</si>
  <si>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</si>
  <si>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</si>
  <si>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</si>
  <si>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</si>
  <si>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</si>
  <si>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</si>
  <si>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</si>
  <si>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</si>
  <si>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</si>
  <si>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</si>
  <si>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</si>
  <si>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</si>
  <si>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</si>
  <si>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</si>
  <si>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</si>
  <si>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</si>
  <si>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</si>
  <si>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</si>
  <si>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</si>
  <si>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</si>
  <si>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</si>
  <si>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</si>
  <si>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</si>
  <si>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</si>
  <si>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</si>
  <si>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</si>
  <si>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</si>
  <si>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</si>
  <si>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</si>
  <si>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</si>
  <si>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</si>
  <si>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</si>
  <si>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</si>
  <si>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</si>
  <si>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</si>
  <si>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</si>
  <si>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</si>
  <si>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</si>
  <si>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</si>
  <si>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</si>
  <si>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</si>
  <si>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</si>
  <si>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</si>
  <si>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</si>
  <si>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</si>
  <si>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</si>
  <si>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</si>
  <si>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</si>
  <si>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</si>
  <si>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</si>
  <si>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</si>
  <si>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</si>
  <si>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</si>
  <si>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</si>
  <si>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</si>
  <si>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</si>
  <si>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</si>
  <si>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</si>
  <si>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</si>
  <si>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</si>
  <si>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</si>
  <si>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</si>
  <si>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</si>
  <si>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</si>
  <si>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</si>
  <si>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</si>
  <si>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</si>
  <si>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</si>
  <si>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</si>
  <si>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</si>
  <si>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</si>
  <si>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</si>
  <si>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</si>
  <si>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</si>
  <si>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</si>
  <si>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</si>
  <si>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</si>
  <si>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</si>
  <si>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</si>
  <si>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</si>
  <si>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</si>
  <si>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</si>
  <si>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</si>
  <si>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</si>
  <si>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</si>
  <si>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</si>
  <si>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</si>
  <si>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</si>
  <si>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</si>
  <si>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</si>
  <si>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</si>
  <si>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</si>
  <si>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</si>
  <si>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</si>
  <si>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</si>
  <si>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</si>
  <si>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</si>
  <si>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</si>
  <si>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</si>
  <si>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</si>
  <si>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</si>
  <si>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</si>
  <si>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</si>
  <si>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</si>
  <si>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</si>
  <si>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</si>
  <si>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</si>
  <si>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</si>
  <si>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</si>
  <si>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</si>
  <si>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</si>
  <si>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</si>
  <si>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</si>
  <si>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</si>
  <si>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</si>
  <si>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</si>
  <si>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</si>
  <si>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</si>
  <si>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</si>
  <si>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</si>
  <si>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</si>
  <si>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</si>
  <si>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</si>
  <si>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</si>
  <si>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</si>
  <si>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</si>
  <si>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</si>
  <si>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</si>
  <si>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</si>
  <si>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</si>
  <si>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</si>
  <si>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</si>
  <si>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</si>
  <si>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</si>
  <si>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</si>
  <si>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</si>
  <si>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</si>
  <si>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</si>
  <si>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</si>
  <si>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</si>
  <si>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</si>
  <si>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</si>
  <si>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</si>
  <si>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</si>
  <si>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</si>
  <si>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</si>
  <si>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</si>
  <si>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</si>
  <si>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</si>
  <si>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</si>
  <si>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</si>
  <si>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</si>
  <si>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</si>
  <si>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</si>
  <si>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</si>
  <si>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</si>
  <si>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</si>
  <si>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</si>
  <si>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</si>
  <si>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</si>
  <si>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</si>
  <si>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</si>
  <si>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</si>
  <si>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</si>
  <si>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</si>
  <si>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</si>
  <si>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</si>
  <si>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</si>
  <si>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</si>
  <si>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</si>
  <si>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</si>
  <si>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</si>
  <si>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</si>
  <si>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</si>
  <si>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</si>
  <si>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</si>
  <si>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</si>
  <si>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</si>
  <si>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</si>
  <si>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</si>
  <si>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</si>
  <si>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</si>
  <si>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</si>
  <si>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</si>
  <si>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</si>
  <si>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</si>
  <si>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</si>
  <si>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</si>
  <si>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</si>
  <si>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</si>
  <si>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</si>
  <si>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</si>
  <si>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</si>
  <si>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</si>
  <si>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</si>
  <si>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</si>
  <si>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</si>
  <si>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</si>
  <si>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</si>
  <si>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</si>
  <si>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</si>
  <si>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</si>
  <si>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</si>
  <si>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</si>
  <si>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</si>
  <si>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</si>
  <si>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</si>
  <si>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</si>
  <si>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</si>
  <si>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</si>
  <si>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</si>
  <si>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</si>
  <si>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</si>
  <si>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</si>
  <si>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</si>
  <si>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</si>
  <si>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</si>
  <si>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</si>
  <si>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</si>
  <si>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</si>
  <si>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</si>
  <si>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</si>
  <si>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</si>
  <si>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</si>
  <si>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</si>
  <si>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</si>
  <si>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</si>
  <si>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</si>
  <si>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</si>
  <si>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</si>
  <si>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</si>
  <si>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</si>
  <si>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</si>
  <si>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</si>
  <si>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</si>
  <si>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</si>
  <si>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</si>
  <si>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</si>
  <si>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</si>
  <si>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</si>
  <si>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</si>
  <si>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</si>
  <si>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</si>
  <si>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</si>
  <si>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</si>
  <si>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</si>
  <si>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</si>
  <si>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</si>
  <si>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</si>
  <si>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</si>
  <si>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</si>
  <si>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</si>
  <si>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</si>
  <si>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</si>
  <si>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</si>
  <si>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</si>
  <si>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</si>
  <si>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</si>
  <si>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</si>
  <si>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</si>
  <si>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</si>
  <si>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</si>
  <si>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</si>
  <si>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</si>
  <si>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</si>
  <si>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</si>
  <si>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</si>
  <si>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</si>
  <si>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</si>
  <si>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</si>
  <si>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</si>
  <si>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</si>
  <si>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</si>
  <si>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</si>
  <si>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</si>
  <si>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</si>
  <si>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</si>
  <si>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</si>
  <si>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</si>
  <si>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</si>
  <si>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</si>
  <si>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</si>
  <si>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</si>
  <si>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</si>
  <si>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</si>
  <si>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</si>
  <si>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</si>
  <si>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</si>
  <si>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</si>
  <si>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</si>
  <si>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</si>
  <si>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</si>
  <si>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</si>
  <si>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</si>
  <si>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</si>
  <si>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</si>
  <si>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</si>
  <si>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</si>
  <si>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</si>
  <si>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</si>
  <si>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</si>
  <si>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</si>
  <si>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</si>
  <si>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</si>
  <si>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</si>
  <si>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</si>
  <si>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</si>
  <si>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</si>
  <si>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</si>
  <si>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</si>
  <si>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</si>
  <si>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</si>
  <si>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</si>
  <si>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</si>
  <si>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</si>
  <si>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</si>
  <si>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</si>
  <si>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</si>
  <si>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</si>
  <si>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</si>
  <si>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</si>
  <si>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</si>
  <si>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</si>
  <si>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</si>
  <si>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</si>
  <si>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</si>
  <si>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</si>
  <si>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</si>
  <si>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</si>
  <si>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</si>
  <si>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</si>
  <si>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</si>
  <si>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</si>
  <si>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</si>
  <si>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</si>
  <si>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</si>
  <si>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</si>
  <si>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</si>
  <si>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</si>
  <si>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</si>
  <si>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</si>
  <si>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</si>
  <si>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</si>
  <si>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</si>
  <si>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</si>
  <si>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</si>
  <si>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</si>
  <si>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</si>
  <si>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</si>
  <si>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</si>
  <si>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</si>
  <si>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</si>
  <si>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</si>
  <si>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</si>
  <si>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</si>
  <si>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</si>
  <si>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</si>
  <si>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</si>
  <si>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</si>
  <si>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</si>
  <si>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</si>
  <si>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</si>
  <si>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</si>
  <si>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</si>
  <si>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</si>
  <si>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</si>
  <si>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</si>
  <si>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</si>
  <si>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</si>
  <si>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</si>
  <si>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</si>
  <si>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</si>
  <si>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</si>
  <si>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</si>
  <si>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</si>
  <si>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</si>
  <si>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</si>
  <si>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</si>
  <si>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</si>
  <si>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</si>
  <si>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</si>
  <si>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</si>
  <si>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</si>
  <si>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</si>
  <si>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</si>
  <si>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</si>
  <si>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</si>
  <si>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</si>
  <si>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</si>
  <si>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</si>
  <si>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</si>
  <si>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</si>
  <si>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</si>
  <si>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</si>
  <si>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</si>
  <si>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</si>
  <si>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</si>
  <si>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</si>
  <si>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</si>
  <si>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</si>
  <si>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</si>
  <si>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</si>
  <si>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</si>
  <si>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</si>
  <si>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</si>
  <si>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</si>
  <si>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</si>
  <si>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</si>
  <si>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</si>
  <si>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</si>
  <si>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</si>
  <si>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</si>
  <si>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</si>
  <si>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</si>
  <si>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</si>
  <si>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</si>
  <si>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</si>
  <si>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</si>
  <si>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</si>
  <si>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</si>
  <si>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</si>
  <si>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</si>
  <si>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</si>
  <si>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</si>
  <si>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</si>
  <si>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</si>
  <si>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</si>
  <si>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</si>
  <si>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</si>
  <si>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</si>
  <si>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</si>
  <si>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</si>
  <si>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</si>
  <si>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</si>
  <si>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</si>
  <si>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</si>
  <si>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</si>
  <si>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</si>
  <si>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</si>
  <si>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</si>
  <si>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</si>
  <si>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</si>
  <si>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</si>
  <si>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</si>
  <si>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</si>
  <si>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</si>
  <si>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</si>
  <si>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</si>
  <si>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</si>
  <si>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</si>
  <si>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</si>
  <si>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</si>
  <si>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</si>
  <si>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</si>
  <si>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</si>
  <si>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</si>
  <si>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</si>
  <si>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</si>
  <si>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</si>
  <si>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</si>
  <si>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</si>
  <si>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</si>
  <si>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</si>
  <si>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</si>
  <si>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</si>
  <si>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</si>
  <si>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</si>
  <si>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</si>
  <si>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</si>
  <si>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</si>
  <si>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</si>
  <si>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</si>
  <si>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</si>
  <si>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</si>
  <si>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</si>
  <si>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</si>
  <si>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</si>
  <si>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</si>
  <si>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</si>
  <si>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</si>
  <si>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</si>
  <si>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</si>
  <si>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</si>
  <si>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</si>
  <si>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</si>
  <si>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</si>
  <si>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</si>
  <si>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</si>
  <si>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</si>
  <si>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</si>
  <si>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</si>
  <si>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</si>
  <si>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</si>
  <si>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</si>
  <si>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</si>
  <si>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</si>
  <si>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</si>
  <si>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</si>
  <si>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</si>
  <si>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</si>
  <si>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</si>
  <si>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</si>
  <si>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</si>
  <si>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</si>
  <si>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</si>
  <si>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</si>
  <si>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</si>
  <si>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</si>
  <si>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</si>
  <si>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</si>
  <si>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</si>
  <si>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</si>
  <si>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</si>
  <si>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</si>
  <si>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</si>
  <si>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</si>
  <si>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</si>
  <si>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</si>
  <si>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</si>
  <si>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</si>
  <si>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</si>
  <si>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</si>
  <si>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</si>
  <si>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</si>
  <si>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</si>
  <si>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</si>
  <si>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</si>
  <si>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</si>
  <si>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</si>
  <si>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</si>
  <si>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</si>
  <si>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</si>
  <si>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</si>
  <si>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</si>
  <si>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</si>
  <si>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</si>
  <si>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</si>
  <si>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</si>
  <si>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</si>
  <si>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</si>
  <si>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</si>
  <si>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</si>
  <si>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</si>
  <si>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</si>
  <si>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</si>
  <si>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</si>
  <si>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</si>
  <si>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</si>
  <si>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</si>
  <si>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</si>
  <si>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</si>
  <si>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</si>
  <si>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</si>
  <si>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</si>
  <si>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</si>
  <si>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</si>
  <si>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</si>
  <si>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</si>
  <si>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</si>
  <si>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</si>
  <si>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</si>
  <si>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</si>
  <si>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</si>
  <si>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</si>
  <si>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</si>
  <si>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</si>
  <si>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</si>
  <si>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</si>
  <si>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</si>
  <si>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</si>
  <si>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</si>
  <si>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</si>
  <si>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</si>
  <si>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</si>
  <si>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</si>
  <si>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</si>
  <si>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</si>
  <si>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</si>
  <si>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</si>
  <si>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</si>
  <si>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</si>
  <si>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</si>
  <si>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</si>
  <si>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</si>
  <si>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</si>
  <si>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</si>
  <si>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</si>
  <si>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</si>
  <si>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</si>
  <si>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</si>
  <si>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</si>
  <si>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</si>
  <si>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</si>
  <si>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</si>
  <si>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</si>
  <si>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</si>
  <si>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</si>
  <si>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</si>
  <si>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</si>
  <si>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</si>
  <si>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</si>
  <si>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</si>
  <si>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</si>
  <si>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</si>
  <si>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</si>
  <si>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</si>
  <si>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</si>
  <si>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</si>
  <si>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</si>
  <si>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</si>
  <si>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</si>
  <si>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</si>
  <si>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</si>
  <si>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</si>
  <si>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</si>
  <si>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</si>
  <si>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</si>
  <si>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</si>
  <si>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</si>
  <si>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</si>
  <si>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</si>
  <si>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</si>
  <si>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</si>
  <si>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</si>
  <si>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</si>
  <si>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</si>
  <si>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</si>
  <si>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</si>
  <si>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</si>
  <si>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</si>
  <si>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</si>
  <si>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</si>
  <si>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</si>
  <si>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</si>
  <si>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</si>
  <si>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</si>
  <si>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</si>
  <si>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</si>
  <si>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</si>
  <si>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</si>
  <si>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</si>
  <si>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</si>
  <si>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</si>
  <si>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</si>
  <si>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</si>
  <si>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</si>
  <si>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</si>
  <si>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</si>
  <si>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</si>
  <si>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</si>
  <si>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</si>
  <si>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</si>
  <si>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</si>
  <si>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</si>
  <si>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</si>
  <si>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</si>
  <si>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</si>
  <si>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</si>
  <si>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</si>
  <si>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</si>
  <si>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</si>
  <si>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</si>
  <si>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</si>
  <si>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</si>
  <si>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</si>
  <si>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</si>
  <si>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</si>
  <si>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</si>
  <si>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</si>
  <si>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</si>
  <si>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</si>
  <si>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</si>
  <si>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</si>
  <si>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</si>
  <si>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</si>
  <si>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</si>
  <si>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</si>
  <si>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</si>
  <si>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</si>
  <si>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</si>
  <si>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</si>
  <si>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</si>
  <si>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</si>
  <si>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</si>
  <si>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</si>
  <si>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</si>
  <si>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</si>
  <si>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</si>
  <si>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</si>
  <si>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</si>
  <si>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</si>
  <si>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</si>
  <si>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</si>
  <si>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</si>
  <si>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</si>
  <si>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</si>
  <si>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</si>
  <si>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</si>
  <si>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</si>
  <si>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</si>
  <si>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</si>
  <si>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</si>
  <si>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</si>
  <si>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</si>
  <si>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</si>
  <si>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</si>
  <si>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</si>
  <si>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</si>
  <si>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</si>
  <si>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</si>
  <si>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</si>
  <si>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</si>
  <si>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</si>
  <si>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</si>
  <si>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</si>
  <si>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</si>
  <si>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</si>
  <si>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</si>
  <si>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</si>
  <si>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</si>
  <si>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</si>
  <si>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</si>
  <si>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</si>
  <si>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</si>
  <si>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</si>
  <si>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</si>
  <si>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</si>
  <si>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</si>
  <si>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</si>
  <si>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</si>
  <si>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</si>
  <si>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</si>
  <si>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</si>
  <si>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</si>
  <si>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</si>
  <si>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</si>
  <si>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</si>
  <si>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</si>
  <si>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</si>
  <si>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</si>
  <si>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</si>
  <si>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</si>
  <si>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</si>
  <si>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</si>
  <si>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</si>
  <si>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</si>
  <si>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</si>
  <si>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</si>
  <si>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</si>
  <si>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</si>
  <si>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</si>
  <si>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</si>
  <si>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</si>
  <si>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</si>
  <si>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</si>
  <si>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</si>
  <si>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</si>
  <si>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</si>
  <si>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</si>
  <si>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</si>
  <si>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</si>
  <si>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</si>
  <si>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</si>
  <si>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</si>
  <si>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</si>
  <si>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</si>
  <si>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</si>
  <si>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</si>
  <si>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</si>
  <si>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</si>
  <si>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</si>
  <si>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</si>
  <si>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</si>
  <si>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</si>
  <si>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</si>
  <si>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</si>
  <si>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</si>
  <si>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</si>
  <si>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</si>
  <si>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</si>
  <si>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</si>
  <si>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</si>
  <si>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</si>
  <si>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</si>
  <si>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</si>
  <si>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</si>
  <si>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</si>
  <si>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</si>
  <si>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</si>
  <si>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</si>
  <si>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</si>
  <si>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</si>
  <si>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</si>
  <si>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</si>
  <si>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</si>
  <si>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</si>
  <si>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</si>
  <si>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</si>
  <si>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</si>
  <si>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</si>
  <si>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</si>
  <si>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</si>
  <si>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</si>
  <si>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</si>
  <si>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</si>
  <si>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</si>
  <si>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</si>
  <si>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</si>
  <si>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</si>
  <si>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</si>
  <si>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</si>
  <si>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</si>
  <si>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</si>
  <si>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</si>
  <si>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</si>
  <si>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</si>
  <si>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</si>
  <si>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</si>
  <si>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</si>
  <si>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</si>
  <si>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</si>
  <si>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</si>
  <si>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</si>
  <si>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</si>
  <si>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</si>
  <si>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</si>
  <si>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</si>
  <si>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</si>
  <si>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</si>
  <si>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</si>
  <si>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</si>
  <si>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</si>
  <si>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</si>
  <si>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</si>
  <si>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</si>
  <si>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</si>
  <si>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</si>
  <si>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</si>
  <si>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</si>
  <si>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</si>
  <si>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</si>
  <si>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</si>
  <si>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</si>
  <si>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</si>
  <si>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</si>
  <si>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</si>
  <si>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</si>
  <si>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</si>
  <si>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</si>
  <si>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</si>
  <si>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</si>
  <si>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</si>
  <si>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</si>
  <si>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</si>
  <si>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</si>
  <si>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</si>
  <si>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</si>
  <si>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</si>
  <si>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</si>
  <si>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</si>
  <si>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</si>
  <si>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</si>
  <si>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</si>
  <si>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</si>
  <si>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</si>
  <si>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</si>
  <si>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</si>
  <si>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</si>
  <si>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</si>
  <si>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</si>
  <si>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</si>
  <si>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</si>
  <si>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</si>
  <si>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</si>
  <si>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</si>
  <si>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</si>
  <si>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</si>
  <si>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</si>
  <si>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</si>
  <si>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</si>
  <si>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</si>
  <si>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</si>
  <si>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</si>
  <si>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</si>
  <si>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</si>
  <si>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</si>
  <si>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</si>
  <si>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</si>
  <si>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</si>
  <si>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</si>
  <si>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</si>
  <si>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</si>
  <si>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</si>
  <si>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</si>
  <si>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</si>
  <si>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</si>
  <si>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</si>
  <si>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</si>
  <si>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</si>
  <si>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</si>
  <si>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</si>
  <si>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</si>
  <si>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</si>
  <si>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</si>
  <si>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</si>
  <si>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</si>
  <si>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</si>
  <si>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</si>
  <si>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</si>
  <si>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</si>
  <si>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</si>
  <si>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</si>
  <si>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</si>
  <si>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</si>
  <si>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</si>
  <si>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</si>
  <si>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</si>
  <si>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</si>
  <si>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</si>
  <si>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</si>
  <si>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</si>
  <si>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</si>
  <si>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</si>
  <si>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</si>
  <si>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</si>
  <si>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</si>
  <si>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</si>
  <si>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</si>
  <si>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</si>
  <si>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</si>
  <si>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</si>
  <si>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</si>
  <si>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</si>
  <si>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</si>
  <si>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</si>
  <si>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</si>
  <si>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</si>
  <si>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</si>
  <si>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</si>
  <si>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</si>
  <si>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</si>
  <si>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</si>
  <si>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</si>
  <si>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</si>
  <si>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</si>
  <si>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</si>
  <si>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</si>
  <si>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</si>
  <si>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</si>
  <si>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</si>
  <si>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</si>
  <si>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</si>
  <si>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</si>
  <si>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</si>
  <si>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</si>
  <si>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</si>
  <si>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</si>
  <si>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</si>
  <si>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</si>
  <si>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</si>
  <si>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</si>
  <si>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</si>
  <si>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</si>
  <si>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</si>
  <si>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</si>
  <si>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</si>
  <si>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</si>
  <si>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</si>
  <si>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</si>
  <si>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</si>
  <si>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</si>
  <si>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</si>
  <si>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</si>
  <si>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</si>
  <si>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</si>
  <si>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</si>
  <si>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</si>
  <si>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</si>
  <si>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</si>
  <si>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</si>
  <si>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</si>
  <si>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</si>
  <si>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</si>
  <si>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</si>
  <si>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</si>
  <si>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</si>
  <si>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</si>
  <si>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</si>
  <si>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</si>
  <si>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</si>
  <si>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</si>
  <si>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</si>
  <si>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</si>
  <si>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</si>
  <si>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</si>
  <si>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</si>
  <si>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</si>
  <si>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</si>
  <si>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</si>
  <si>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</si>
  <si>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</si>
  <si>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</si>
  <si>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</si>
  <si>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</si>
  <si>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</si>
  <si>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</si>
  <si>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</si>
  <si>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</si>
  <si>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</si>
  <si>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</si>
  <si>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</si>
  <si>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</si>
  <si>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</si>
  <si>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</si>
  <si>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</si>
  <si>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</si>
  <si>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</si>
  <si>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</si>
  <si>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</si>
  <si>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</si>
  <si>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</si>
  <si>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</si>
  <si>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</si>
  <si>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</si>
  <si>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</si>
  <si>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</si>
  <si>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</si>
  <si>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</si>
  <si>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</si>
  <si>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</si>
  <si>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</si>
  <si>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</si>
  <si>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</si>
  <si>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</si>
  <si>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</si>
  <si>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</si>
  <si>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</si>
  <si>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</si>
  <si>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</si>
  <si>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</si>
  <si>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</si>
  <si>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</si>
  <si>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</si>
  <si>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</si>
  <si>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</si>
  <si>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</si>
  <si>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</si>
  <si>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</si>
  <si>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</si>
  <si>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</si>
  <si>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</si>
  <si>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</si>
  <si>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</si>
  <si>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</si>
  <si>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</si>
  <si>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</si>
  <si>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</si>
  <si>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</si>
  <si>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</si>
  <si>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</si>
  <si>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</si>
  <si>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</si>
  <si>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</si>
  <si>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</si>
  <si>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</si>
  <si>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</si>
  <si>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</si>
  <si>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</si>
  <si>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</si>
  <si>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</si>
  <si>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</si>
  <si>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</si>
  <si>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</si>
  <si>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</si>
  <si>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</si>
  <si>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</si>
  <si>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</si>
  <si>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</si>
  <si>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</si>
  <si>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</si>
  <si>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</si>
  <si>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</si>
  <si>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</si>
  <si>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</si>
  <si>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</si>
  <si>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</si>
  <si>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</si>
  <si>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</si>
  <si>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</si>
  <si>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</si>
  <si>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</si>
  <si>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</si>
  <si>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</si>
  <si>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</si>
  <si>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</si>
  <si>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</si>
  <si>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</si>
  <si>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</si>
  <si>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</si>
  <si>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</si>
  <si>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</si>
  <si>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</si>
  <si>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</si>
  <si>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</si>
  <si>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</si>
  <si>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</si>
  <si>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</si>
  <si>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</si>
  <si>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</si>
  <si>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</si>
  <si>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</si>
  <si>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</si>
  <si>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</si>
  <si>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</si>
  <si>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</si>
  <si>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</si>
  <si>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</si>
  <si>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</si>
  <si>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</si>
  <si>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</si>
  <si>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</si>
  <si>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</si>
  <si>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</si>
  <si>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</si>
  <si>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</si>
  <si>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</si>
  <si>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</si>
  <si>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</si>
  <si>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</si>
  <si>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</si>
  <si>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</si>
  <si>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</si>
  <si>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</si>
  <si>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</si>
  <si>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</si>
  <si>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</si>
  <si>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</si>
  <si>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</si>
  <si>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</si>
  <si>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</si>
  <si>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</si>
  <si>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</si>
  <si>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</si>
  <si>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</si>
  <si>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</si>
  <si>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</si>
  <si>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</si>
  <si>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</si>
  <si>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</si>
  <si>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</si>
  <si>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</si>
  <si>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</si>
  <si>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</si>
  <si>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</si>
  <si>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</si>
  <si>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</si>
  <si>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</si>
  <si>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</si>
  <si>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</si>
  <si>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</si>
  <si>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</si>
  <si>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</si>
  <si>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</si>
  <si>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</si>
  <si>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</si>
  <si>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</si>
  <si>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</si>
  <si>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</si>
  <si>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</si>
  <si>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</si>
  <si>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</si>
  <si>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</si>
  <si>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</si>
  <si>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</si>
  <si>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</si>
  <si>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</si>
  <si>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</si>
  <si>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</si>
  <si>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</si>
  <si>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</si>
  <si>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</si>
  <si>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</si>
  <si>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</si>
  <si>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</si>
  <si>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</si>
  <si>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</si>
  <si>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</si>
  <si>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</si>
  <si>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</si>
  <si>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</si>
  <si>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</si>
  <si>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</si>
  <si>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</si>
  <si>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</si>
  <si>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</si>
  <si>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</si>
  <si>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</si>
  <si>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</si>
  <si>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</si>
  <si>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</si>
  <si>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</si>
  <si>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</si>
  <si>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</si>
  <si>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</si>
  <si>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</si>
  <si>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</si>
  <si>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</si>
  <si>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</si>
  <si>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</si>
  <si>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</si>
  <si>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</si>
  <si>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</si>
  <si>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</si>
  <si>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</si>
  <si>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</si>
  <si>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</si>
  <si>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</si>
  <si>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</si>
  <si>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</si>
  <si>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</si>
  <si>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</si>
  <si>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</si>
  <si>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</si>
  <si>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</si>
  <si>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</si>
  <si>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</si>
  <si>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</si>
  <si>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</si>
  <si>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</si>
  <si>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</si>
  <si>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</si>
  <si>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</si>
  <si>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</si>
  <si>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</si>
  <si>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</si>
  <si>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</si>
  <si>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</si>
  <si>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</si>
  <si>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</si>
  <si>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</si>
  <si>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</si>
  <si>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</si>
  <si>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</si>
  <si>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</si>
  <si>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</si>
  <si>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</si>
  <si>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</si>
  <si>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</si>
  <si>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</si>
  <si>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</si>
  <si>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</si>
  <si>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</si>
  <si>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</si>
  <si>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</si>
  <si>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</si>
  <si>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</si>
  <si>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</si>
  <si>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</si>
  <si>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</si>
  <si>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</si>
  <si>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</si>
  <si>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</si>
  <si>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</si>
  <si>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</si>
  <si>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</si>
  <si>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</si>
  <si>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</si>
  <si>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</si>
  <si>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</si>
  <si>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</si>
  <si>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</si>
  <si>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</si>
  <si>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</si>
  <si>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</si>
  <si>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</si>
  <si>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</si>
  <si>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</si>
  <si>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</si>
  <si>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</si>
  <si>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</si>
  <si>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</si>
  <si>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</si>
  <si>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</si>
  <si>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</si>
  <si>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</si>
  <si>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</si>
  <si>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</si>
  <si>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</si>
  <si>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</si>
  <si>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</si>
  <si>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</si>
  <si>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</si>
  <si>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</si>
  <si>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</si>
  <si>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</si>
  <si>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</si>
  <si>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</si>
  <si>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</si>
  <si>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</si>
  <si>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</si>
  <si>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</si>
  <si>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</si>
  <si>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</si>
  <si>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</si>
  <si>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</si>
  <si>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</si>
  <si>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</si>
  <si>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</si>
  <si>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</si>
  <si>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</si>
  <si>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</si>
  <si>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</si>
  <si>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</si>
  <si>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</si>
  <si>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</si>
  <si>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</si>
  <si>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</si>
  <si>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</si>
  <si>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</si>
  <si>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</si>
  <si>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</si>
  <si>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</si>
  <si>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</si>
  <si>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</si>
  <si>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</si>
  <si>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</si>
  <si>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</si>
  <si>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</si>
  <si>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</si>
  <si>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</si>
  <si>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</si>
  <si>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</si>
  <si>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</si>
  <si>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</si>
  <si>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</si>
  <si>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</si>
  <si>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</si>
  <si>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</si>
  <si>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</si>
  <si>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</si>
  <si>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</si>
  <si>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</si>
  <si>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</si>
  <si>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</si>
  <si>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</si>
  <si>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</si>
  <si>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</si>
  <si>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</si>
  <si>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</si>
  <si>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</si>
  <si>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</si>
  <si>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</si>
  <si>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</si>
  <si>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</si>
  <si>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</si>
  <si>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</si>
  <si>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</si>
  <si>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</si>
  <si>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</si>
  <si>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</si>
  <si>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</si>
  <si>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</si>
  <si>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</si>
  <si>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</si>
  <si>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</si>
  <si>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</si>
  <si>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</si>
  <si>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</si>
  <si>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</si>
  <si>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</si>
  <si>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</si>
  <si>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</si>
  <si>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</si>
  <si>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</si>
  <si>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</si>
  <si>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</si>
  <si>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</si>
  <si>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</si>
  <si>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</si>
  <si>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</si>
  <si>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</si>
  <si>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</si>
  <si>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</si>
  <si>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</si>
  <si>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</si>
  <si>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</si>
  <si>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</si>
  <si>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</si>
  <si>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</si>
  <si>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</si>
  <si>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</si>
  <si>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</si>
  <si>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</si>
  <si>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</si>
  <si>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</si>
  <si>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</si>
  <si>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</si>
  <si>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</si>
  <si>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</si>
  <si>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</si>
  <si>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</si>
  <si>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</si>
  <si>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</si>
  <si>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</si>
  <si>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</si>
  <si>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</si>
  <si>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</si>
  <si>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</si>
  <si>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</si>
  <si>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</si>
  <si>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</si>
  <si>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</si>
  <si>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</si>
  <si>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</si>
  <si>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</si>
  <si>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</si>
  <si>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</si>
  <si>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</si>
  <si>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</si>
  <si>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</si>
  <si>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</si>
  <si>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</si>
  <si>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</si>
  <si>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</si>
  <si>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</si>
  <si>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</si>
  <si>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</si>
  <si>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</si>
  <si>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</si>
  <si>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</si>
  <si>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</si>
  <si>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</si>
  <si>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</si>
  <si>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</si>
  <si>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</si>
  <si>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</si>
  <si>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</si>
  <si>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</si>
  <si>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</si>
  <si>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</si>
  <si>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</si>
  <si>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</si>
  <si>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</si>
  <si>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</si>
  <si>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</si>
  <si>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</si>
  <si>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</si>
  <si>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</si>
  <si>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</si>
  <si>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</si>
  <si>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</si>
  <si>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</si>
  <si>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</si>
  <si>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</si>
  <si>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</si>
  <si>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</si>
  <si>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</si>
  <si>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</si>
  <si>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</si>
  <si>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</si>
  <si>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</si>
  <si>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</si>
  <si>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</si>
  <si>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</si>
  <si>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</si>
  <si>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</si>
  <si>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</si>
  <si>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</si>
  <si>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</si>
  <si>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</si>
  <si>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</si>
  <si>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</si>
  <si>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</si>
  <si>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</si>
  <si>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</si>
  <si>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</si>
  <si>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</si>
  <si>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</si>
  <si>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</si>
  <si>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</si>
  <si>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</si>
  <si>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</si>
  <si>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</si>
  <si>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</si>
  <si>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</si>
  <si>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</si>
  <si>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</si>
  <si>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</si>
  <si>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</si>
  <si>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</si>
  <si>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</si>
  <si>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</si>
  <si>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</si>
  <si>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</si>
  <si>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</si>
  <si>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</si>
  <si>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</si>
  <si>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</si>
  <si>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</si>
  <si>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</si>
  <si>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</si>
  <si>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</si>
  <si>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</si>
  <si>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</si>
  <si>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</si>
  <si>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</si>
  <si>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</si>
  <si>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</si>
  <si>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</si>
  <si>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</si>
  <si>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</si>
  <si>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</si>
  <si>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</si>
  <si>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</si>
  <si>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</si>
  <si>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</si>
  <si>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</si>
  <si>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</si>
  <si>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</si>
  <si>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</si>
  <si>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</si>
  <si>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</si>
  <si>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</si>
  <si>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</si>
  <si>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</si>
  <si>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</si>
  <si>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</si>
  <si>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</si>
  <si>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</si>
  <si>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</si>
  <si>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</si>
  <si>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</si>
  <si>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</si>
  <si>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</si>
  <si>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</si>
  <si>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</si>
  <si>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</si>
  <si>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</si>
  <si>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</si>
  <si>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</si>
  <si>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</si>
  <si>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</si>
  <si>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</si>
  <si>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</si>
  <si>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</si>
  <si>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</si>
  <si>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</si>
  <si>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</si>
  <si>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</si>
  <si>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</si>
  <si>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</si>
  <si>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</si>
  <si>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</si>
  <si>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</si>
  <si>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</si>
  <si>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</si>
  <si>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</si>
  <si>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</si>
  <si>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</si>
  <si>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</si>
  <si>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</si>
  <si>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</si>
  <si>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</si>
  <si>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</si>
  <si>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</si>
  <si>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</si>
  <si>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</si>
  <si>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</si>
  <si>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</si>
  <si>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</si>
  <si>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</si>
  <si>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</si>
  <si>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</si>
  <si>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</si>
  <si>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</si>
  <si>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</si>
  <si>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</si>
  <si>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</si>
  <si>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</si>
  <si>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</si>
  <si>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</si>
  <si>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</si>
  <si>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</si>
  <si>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</si>
  <si>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</si>
  <si>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</si>
  <si>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</si>
  <si>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</si>
  <si>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</si>
  <si>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</si>
  <si>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</si>
  <si>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</si>
  <si>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</si>
  <si>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</si>
  <si>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</si>
  <si>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</si>
  <si>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</si>
  <si>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</si>
  <si>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</si>
  <si>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</si>
  <si>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</si>
  <si>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</si>
  <si>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</si>
  <si>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</si>
  <si>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</si>
  <si>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</si>
  <si>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</si>
  <si>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</si>
  <si>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</si>
  <si>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</si>
  <si>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</si>
  <si>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</si>
  <si>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</si>
  <si>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</si>
  <si>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</si>
  <si>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</si>
  <si>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</si>
  <si>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</si>
  <si>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</si>
  <si>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</si>
  <si>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</si>
  <si>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</si>
  <si>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</si>
  <si>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</si>
  <si>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</si>
  <si>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</si>
  <si>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</si>
  <si>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</si>
  <si>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</si>
  <si>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</si>
  <si>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</si>
  <si>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</si>
  <si>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</si>
  <si>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</si>
  <si>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</si>
  <si>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</si>
  <si>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</si>
  <si>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</si>
  <si>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</si>
  <si>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</si>
  <si>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</si>
  <si>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</si>
  <si>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</si>
  <si>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</si>
  <si>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</si>
  <si>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</si>
  <si>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</si>
  <si>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</si>
  <si>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</si>
  <si>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</si>
  <si>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</si>
  <si>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</si>
  <si>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</si>
  <si>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</si>
  <si>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</si>
  <si>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</si>
  <si>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</si>
  <si>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</si>
  <si>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</si>
  <si>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</si>
  <si>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</si>
  <si>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</si>
  <si>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</si>
  <si>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</si>
  <si>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</si>
  <si>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</si>
  <si>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</si>
  <si>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</si>
  <si>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</si>
  <si>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</si>
  <si>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</si>
  <si>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</si>
  <si>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</si>
  <si>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</si>
  <si>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</si>
  <si>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</si>
  <si>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</si>
  <si>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</si>
  <si>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</si>
  <si>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</si>
  <si>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</si>
  <si>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</si>
  <si>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</si>
  <si>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</si>
  <si>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</si>
  <si>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</si>
  <si>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</si>
  <si>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</si>
  <si>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</si>
  <si>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</si>
  <si>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</si>
  <si>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</si>
  <si>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</si>
  <si>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</si>
  <si>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</si>
  <si>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</si>
  <si>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</si>
  <si>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</si>
  <si>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</si>
  <si>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</si>
  <si>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</si>
  <si>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</si>
  <si>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</si>
  <si>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</si>
  <si>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</si>
  <si>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</si>
  <si>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</si>
  <si>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</si>
  <si>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</si>
  <si>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</si>
  <si>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</si>
  <si>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</si>
  <si>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</si>
  <si>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</si>
  <si>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</si>
  <si>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</si>
  <si>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</si>
  <si>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</si>
  <si>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</si>
  <si>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</si>
  <si>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</si>
  <si>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</si>
  <si>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</si>
  <si>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</si>
  <si>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</si>
  <si>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</si>
  <si>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</si>
  <si>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</si>
  <si>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</si>
  <si>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</si>
  <si>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</si>
  <si>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</si>
  <si>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</si>
  <si>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</si>
  <si>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</si>
  <si>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</si>
  <si>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</si>
  <si>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</si>
  <si>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</si>
  <si>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</si>
  <si>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</si>
  <si>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</si>
  <si>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</si>
  <si>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</si>
  <si>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</si>
  <si>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</si>
  <si>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</si>
  <si>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</si>
  <si>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</si>
  <si>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</si>
  <si>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</si>
  <si>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</si>
  <si>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</si>
  <si>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</si>
  <si>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</si>
  <si>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</si>
  <si>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</si>
  <si>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</si>
  <si>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</si>
  <si>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</si>
  <si>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</si>
  <si>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</si>
  <si>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</si>
  <si>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</si>
  <si>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</si>
  <si>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</si>
  <si>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</si>
  <si>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</si>
  <si>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</si>
  <si>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</si>
  <si>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</si>
  <si>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</si>
  <si>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</si>
  <si>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</si>
  <si>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</si>
  <si>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</si>
  <si>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</si>
  <si>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</si>
  <si>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</si>
  <si>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</si>
  <si>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</si>
  <si>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</si>
  <si>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</si>
  <si>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</si>
  <si>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</si>
  <si>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</si>
  <si>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</si>
  <si>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</si>
  <si>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</si>
  <si>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</si>
  <si>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</si>
  <si>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</si>
  <si>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</si>
  <si>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</si>
  <si>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</si>
  <si>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</si>
  <si>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</si>
  <si>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</si>
  <si>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</si>
  <si>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</si>
  <si>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</si>
  <si>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</si>
  <si>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</si>
  <si>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</si>
  <si>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</si>
  <si>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</si>
  <si>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</si>
  <si>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</si>
  <si>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</si>
  <si>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</si>
  <si>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</si>
  <si>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</si>
  <si>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</si>
  <si>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</si>
  <si>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</si>
  <si>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</si>
  <si>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</si>
  <si>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</si>
  <si>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</si>
  <si>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</si>
  <si>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</si>
  <si>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</si>
  <si>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</si>
  <si>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</si>
  <si>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</si>
  <si>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</si>
  <si>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</si>
  <si>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</si>
  <si>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</si>
  <si>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</si>
  <si>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</si>
  <si>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</si>
  <si>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</si>
  <si>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</si>
  <si>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</si>
  <si>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</si>
  <si>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</si>
  <si>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</si>
  <si>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</si>
  <si>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</si>
  <si>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</si>
  <si>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</si>
  <si>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</si>
  <si>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</si>
  <si>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</si>
  <si>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</si>
  <si>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</si>
  <si>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</si>
  <si>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</si>
  <si>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</si>
  <si>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</si>
  <si>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</si>
  <si>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</si>
  <si>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</si>
  <si>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</si>
  <si>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</si>
  <si>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</si>
  <si>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</si>
  <si>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</si>
  <si>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</si>
  <si>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</si>
  <si>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</si>
  <si>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</si>
  <si>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</si>
  <si>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</si>
  <si>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</si>
  <si>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</si>
  <si>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</si>
  <si>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</si>
  <si>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</si>
  <si>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</si>
  <si>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</si>
  <si>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</si>
  <si>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</si>
  <si>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</si>
  <si>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</si>
  <si>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</si>
  <si>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</si>
  <si>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</si>
  <si>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</si>
  <si>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</si>
  <si>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</si>
  <si>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</si>
  <si>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</si>
  <si>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</si>
  <si>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</si>
  <si>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</si>
  <si>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</si>
  <si>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</si>
  <si>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</si>
  <si>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</si>
  <si>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</si>
  <si>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</si>
  <si>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</si>
  <si>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</si>
  <si>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</si>
  <si>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</si>
  <si>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</si>
  <si>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</si>
  <si>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</si>
  <si>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</si>
  <si>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</si>
  <si>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</si>
  <si>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</si>
  <si>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</si>
  <si>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</si>
  <si>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</si>
  <si>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</si>
  <si>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</si>
  <si>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</si>
  <si>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</si>
  <si>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</si>
  <si>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</si>
  <si>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</si>
  <si>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</si>
  <si>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</si>
  <si>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</si>
  <si>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</si>
  <si>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</si>
  <si>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</si>
  <si>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</si>
  <si>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</si>
  <si>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</si>
  <si>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</si>
  <si>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</si>
  <si>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</si>
  <si>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</si>
  <si>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</si>
  <si>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</si>
  <si>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</si>
  <si>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</si>
  <si>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</si>
  <si>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</si>
  <si>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</si>
  <si>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</si>
  <si>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</si>
  <si>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</si>
  <si>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</si>
  <si>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</si>
  <si>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</si>
  <si>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</si>
  <si>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</si>
  <si>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</si>
  <si>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</si>
  <si>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</si>
  <si>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</si>
  <si>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</si>
  <si>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</si>
  <si>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</si>
  <si>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</si>
  <si>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</si>
  <si>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</si>
  <si>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</si>
  <si>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</si>
  <si>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</si>
  <si>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</si>
  <si>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</si>
  <si>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</si>
  <si>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</si>
  <si>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</si>
  <si>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</si>
  <si>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</si>
  <si>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</si>
  <si>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</si>
  <si>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</si>
  <si>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</si>
  <si>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</si>
  <si>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</si>
  <si>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</si>
  <si>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</si>
  <si>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</si>
  <si>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</si>
  <si>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</si>
  <si>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</si>
  <si>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</si>
  <si>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</si>
  <si>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</si>
  <si>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</si>
  <si>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</si>
  <si>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</si>
  <si>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</si>
  <si>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</si>
  <si>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</si>
  <si>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</si>
  <si>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</si>
  <si>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</si>
  <si>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</si>
  <si>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</si>
  <si>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</si>
  <si>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</si>
  <si>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</si>
  <si>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</si>
  <si>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</si>
  <si>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</si>
  <si>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</si>
  <si>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</si>
  <si>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</si>
  <si>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</si>
  <si>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</si>
  <si>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</si>
  <si>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</si>
  <si>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</si>
  <si>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</si>
  <si>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</si>
  <si>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</si>
  <si>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</si>
  <si>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</si>
  <si>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</si>
  <si>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</si>
  <si>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</si>
  <si>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</si>
  <si>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</si>
  <si>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</si>
  <si>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</si>
  <si>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</si>
  <si>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</si>
  <si>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</si>
  <si>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</si>
  <si>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</si>
  <si>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</si>
  <si>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</si>
  <si>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</si>
  <si>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</si>
  <si>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</si>
  <si>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</si>
  <si>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</si>
  <si>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</si>
  <si>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</si>
  <si>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</si>
  <si>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</si>
  <si>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</si>
  <si>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</si>
  <si>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</si>
  <si>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</si>
  <si>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</si>
  <si>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</si>
  <si>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</si>
  <si>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</si>
  <si>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</si>
  <si>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</si>
  <si>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</si>
  <si>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</si>
  <si>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</si>
  <si>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</si>
  <si>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</si>
  <si>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</si>
  <si>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</si>
  <si>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</si>
  <si>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</si>
  <si>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</si>
  <si>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</si>
  <si>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</si>
  <si>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</si>
  <si>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</si>
  <si>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</si>
  <si>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</si>
  <si>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</si>
  <si>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</si>
  <si>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</si>
  <si>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</si>
  <si>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</si>
  <si>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</si>
  <si>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</si>
  <si>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</si>
  <si>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</si>
  <si>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</si>
  <si>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</si>
  <si>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</si>
  <si>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</si>
  <si>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</si>
  <si>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</si>
  <si>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</si>
  <si>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</si>
  <si>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</si>
  <si>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</si>
  <si>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</si>
  <si>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</si>
  <si>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</si>
  <si>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</si>
  <si>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</si>
  <si>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</si>
  <si>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</si>
  <si>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</si>
  <si>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</si>
  <si>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</si>
  <si>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</si>
  <si>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</si>
  <si>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</si>
  <si>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</si>
  <si>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</si>
  <si>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</si>
  <si>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</si>
  <si>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</si>
  <si>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</si>
  <si>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</si>
  <si>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</si>
  <si>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</si>
  <si>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</si>
  <si>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</si>
  <si>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</si>
  <si>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</si>
  <si>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</si>
  <si>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</si>
  <si>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</si>
  <si>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</si>
  <si>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</si>
  <si>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</si>
  <si>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</si>
  <si>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</si>
  <si>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</si>
  <si>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</si>
  <si>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</si>
  <si>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</si>
  <si>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</si>
  <si>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</si>
  <si>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</si>
  <si>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</si>
  <si>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</si>
  <si>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</si>
  <si>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</si>
  <si>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</si>
  <si>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</si>
  <si>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</si>
  <si>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</si>
  <si>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</si>
  <si>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</si>
  <si>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</si>
  <si>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</si>
  <si>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</si>
  <si>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</si>
  <si>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</si>
  <si>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</si>
  <si>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</si>
  <si>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</si>
  <si>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</si>
  <si>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</si>
  <si>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</si>
  <si>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</si>
  <si>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</si>
  <si>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</si>
  <si>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</si>
  <si>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</si>
  <si>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</si>
  <si>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</si>
  <si>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</si>
  <si>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</si>
  <si>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</si>
  <si>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</si>
  <si>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</si>
  <si>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</si>
  <si>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</si>
  <si>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</si>
  <si>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</si>
  <si>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</si>
  <si>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</si>
  <si>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</si>
  <si>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</si>
  <si>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</si>
  <si>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</si>
  <si>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</si>
  <si>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</si>
  <si>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</si>
  <si>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</si>
  <si>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</si>
  <si>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</si>
  <si>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</si>
  <si>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</si>
  <si>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</si>
  <si>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</si>
  <si>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</si>
  <si>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</si>
  <si>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</si>
  <si>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</si>
  <si>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</si>
  <si>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</si>
  <si>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</si>
  <si>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</si>
  <si>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</si>
  <si>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</si>
  <si>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</si>
  <si>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</si>
  <si>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</si>
  <si>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</si>
  <si>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</si>
  <si>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</si>
  <si>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</si>
  <si>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</si>
  <si>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</si>
  <si>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</si>
  <si>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</si>
  <si>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</si>
  <si>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</si>
  <si>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</si>
  <si>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</si>
  <si>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</si>
  <si>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</si>
  <si>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</si>
  <si>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</si>
  <si>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</si>
  <si>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</si>
  <si>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</si>
  <si>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</si>
  <si>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</si>
  <si>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</si>
  <si>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</si>
  <si>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</si>
  <si>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</si>
  <si>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</si>
  <si>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</si>
  <si>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</si>
  <si>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</si>
  <si>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</si>
  <si>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</si>
  <si>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</si>
  <si>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</si>
  <si>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</si>
  <si>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</si>
  <si>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</si>
  <si>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</si>
  <si>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</si>
  <si>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</si>
  <si>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</si>
  <si>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</si>
  <si>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</si>
  <si>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</si>
  <si>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</si>
  <si>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</si>
  <si>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</si>
  <si>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</si>
  <si>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</si>
  <si>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</si>
  <si>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</si>
  <si>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</si>
  <si>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</si>
  <si>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</si>
  <si>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</si>
  <si>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</si>
  <si>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</si>
  <si>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</si>
  <si>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</si>
  <si>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</si>
  <si>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</si>
  <si>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</si>
  <si>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</si>
  <si>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</si>
  <si>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</si>
  <si>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</si>
  <si>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</si>
  <si>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</si>
  <si>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</si>
  <si>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</si>
  <si>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</si>
  <si>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</si>
  <si>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</si>
  <si>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</si>
  <si>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</si>
  <si>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</si>
  <si>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</si>
  <si>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</si>
  <si>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</si>
  <si>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</si>
  <si>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</si>
  <si>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</si>
  <si>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</si>
  <si>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</si>
  <si>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</si>
  <si>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</si>
  <si>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</si>
  <si>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</si>
  <si>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</si>
  <si>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</si>
  <si>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</si>
  <si>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</si>
  <si>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</si>
  <si>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</si>
  <si>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</si>
  <si>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</si>
  <si>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</si>
  <si>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</si>
  <si>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</si>
  <si>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</si>
  <si>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</si>
  <si>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</si>
  <si>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</si>
  <si>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</si>
  <si>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</si>
  <si>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</si>
  <si>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</si>
  <si>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</si>
  <si>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</si>
  <si>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</si>
  <si>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</si>
  <si>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</si>
  <si>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</si>
  <si>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</si>
  <si>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</si>
  <si>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</si>
  <si>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</si>
  <si>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</si>
  <si>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</si>
  <si>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</si>
  <si>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</si>
  <si>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</si>
  <si>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</si>
  <si>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</si>
  <si>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</si>
  <si>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</si>
  <si>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</si>
  <si>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</si>
  <si>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</si>
  <si>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</si>
  <si>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</si>
  <si>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</si>
  <si>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</si>
  <si>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</si>
  <si>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</si>
  <si>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</si>
  <si>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</si>
  <si>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</si>
  <si>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</si>
  <si>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</si>
  <si>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</si>
  <si>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</si>
  <si>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</si>
  <si>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</si>
  <si>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</si>
  <si>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</si>
  <si>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</si>
  <si>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</si>
  <si>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</si>
  <si>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</si>
  <si>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</si>
  <si>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</si>
  <si>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</si>
  <si>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</si>
  <si>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</si>
  <si>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</si>
  <si>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</si>
  <si>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</si>
  <si>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</si>
  <si>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</si>
  <si>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</si>
  <si>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</si>
  <si>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</si>
  <si>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</si>
  <si>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</si>
  <si>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</si>
  <si>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</si>
  <si>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</si>
  <si>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</si>
  <si>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</si>
  <si>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</si>
  <si>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</si>
  <si>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</si>
  <si>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</si>
  <si>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</si>
  <si>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</si>
  <si>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</si>
  <si>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</si>
  <si>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</si>
  <si>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</si>
  <si>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</si>
  <si>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</si>
  <si>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</si>
  <si>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</si>
  <si>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</si>
  <si>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</si>
  <si>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</si>
  <si>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</si>
  <si>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</si>
  <si>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</si>
  <si>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</si>
  <si>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</si>
  <si>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</si>
  <si>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</si>
  <si>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</si>
  <si>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</si>
  <si>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</si>
  <si>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</si>
  <si>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</si>
  <si>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</si>
  <si>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</si>
  <si>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</si>
  <si>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</si>
  <si>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</si>
  <si>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</si>
  <si>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</si>
  <si>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</si>
  <si>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</si>
  <si>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</si>
  <si>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</si>
  <si>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</si>
  <si>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</si>
  <si>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</si>
  <si>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</si>
  <si>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</si>
  <si>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</si>
  <si>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</si>
  <si>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</si>
  <si>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</si>
  <si>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</si>
  <si>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</si>
  <si>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</si>
  <si>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</si>
  <si>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</si>
  <si>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</si>
  <si>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</si>
  <si>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</si>
  <si>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</si>
  <si>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</si>
  <si>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</si>
  <si>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</si>
  <si>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</si>
  <si>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</si>
  <si>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</si>
  <si>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</si>
  <si>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</si>
  <si>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</si>
  <si>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</si>
  <si>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</si>
  <si>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</si>
  <si>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</si>
  <si>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</si>
  <si>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</si>
  <si>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</si>
  <si>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</si>
  <si>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</si>
  <si>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</si>
  <si>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</si>
  <si>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</si>
  <si>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</si>
  <si>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</si>
  <si>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</si>
  <si>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</si>
  <si>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</si>
  <si>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</si>
  <si>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</si>
  <si>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</si>
  <si>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</si>
  <si>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</si>
  <si>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</si>
  <si>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</si>
  <si>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</si>
  <si>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</si>
  <si>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</si>
  <si>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</si>
  <si>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</si>
  <si>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</si>
  <si>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</si>
  <si>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</si>
  <si>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</si>
  <si>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</si>
  <si>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</si>
  <si>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</si>
  <si>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</si>
  <si>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</si>
  <si>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</si>
  <si>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</si>
  <si>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</si>
  <si>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</si>
  <si>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</si>
  <si>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</si>
  <si>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</si>
  <si>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</si>
  <si>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</si>
  <si>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</si>
  <si>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</si>
  <si>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</si>
  <si>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</si>
  <si>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</si>
  <si>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</si>
  <si>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</si>
  <si>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</si>
  <si>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</si>
  <si>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</si>
  <si>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</si>
  <si>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</si>
  <si>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</si>
  <si>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</si>
  <si>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</si>
  <si>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</si>
  <si>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</si>
  <si>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</si>
  <si>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</si>
  <si>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</si>
  <si>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</si>
  <si>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</si>
  <si>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</si>
  <si>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</si>
  <si>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</si>
  <si>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</si>
  <si>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</si>
  <si>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</si>
  <si>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</si>
  <si>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</si>
  <si>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</si>
  <si>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</si>
  <si>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</si>
  <si>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</si>
  <si>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</si>
  <si>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</si>
  <si>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</si>
  <si>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</si>
  <si>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</si>
  <si>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</si>
  <si>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</si>
  <si>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</si>
  <si>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</si>
  <si>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</si>
  <si>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</si>
  <si>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</si>
  <si>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</si>
  <si>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</si>
  <si>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</si>
  <si>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</si>
  <si>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</si>
  <si>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</si>
  <si>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</si>
  <si>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</si>
  <si>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</si>
  <si>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</si>
  <si>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</si>
  <si>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</si>
  <si>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</si>
  <si>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</si>
  <si>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</si>
  <si>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</si>
  <si>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</si>
  <si>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</si>
  <si>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</si>
  <si>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</si>
  <si>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</si>
  <si>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</si>
  <si>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</si>
  <si>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</si>
  <si>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</si>
  <si>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</si>
  <si>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</si>
  <si>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</si>
  <si>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</si>
  <si>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</si>
  <si>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</si>
  <si>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</si>
  <si>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</si>
  <si>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</si>
  <si>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</si>
  <si>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</si>
  <si>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</si>
  <si>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</si>
  <si>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</si>
  <si>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</si>
  <si>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</si>
  <si>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</si>
  <si>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</si>
  <si>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</si>
  <si>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</si>
  <si>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</si>
  <si>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</si>
  <si>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</si>
  <si>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</si>
  <si>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</si>
  <si>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</si>
  <si>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</si>
  <si>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</si>
  <si>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</si>
  <si>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</si>
  <si>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</si>
  <si>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</si>
  <si>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</si>
  <si>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</si>
  <si>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</si>
  <si>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</si>
  <si>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</si>
  <si>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</si>
  <si>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</si>
  <si>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</si>
  <si>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</si>
  <si>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</si>
  <si>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</si>
  <si>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</si>
  <si>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</si>
  <si>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</si>
  <si>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</si>
  <si>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</si>
  <si>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</si>
  <si>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</si>
  <si>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</si>
  <si>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</si>
  <si>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</si>
  <si>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</si>
  <si>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</si>
  <si>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</si>
  <si>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</si>
  <si>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</si>
  <si>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</si>
  <si>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</si>
  <si>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</si>
  <si>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</si>
  <si>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</si>
  <si>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</si>
  <si>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</si>
  <si>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</si>
  <si>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</si>
  <si>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</si>
  <si>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</si>
  <si>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</si>
  <si>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</si>
  <si>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</si>
  <si>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</si>
  <si>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</si>
  <si>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</si>
  <si>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</si>
  <si>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</si>
  <si>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</si>
  <si>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</si>
  <si>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</si>
  <si>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</si>
  <si>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</si>
  <si>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</si>
  <si>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</si>
  <si>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</si>
  <si>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</si>
  <si>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</si>
  <si>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</si>
  <si>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</si>
  <si>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</si>
  <si>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</si>
  <si>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</si>
  <si>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</si>
  <si>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</si>
  <si>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</si>
  <si>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</si>
  <si>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</si>
  <si>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</si>
  <si>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</si>
  <si>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</si>
  <si>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</si>
  <si>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</si>
  <si>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</si>
  <si>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</si>
  <si>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</si>
  <si>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</si>
  <si>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</si>
  <si>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</si>
  <si>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</si>
  <si>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</si>
  <si>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</si>
  <si>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</si>
  <si>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</si>
  <si>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</si>
  <si>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</si>
  <si>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</si>
  <si>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</si>
  <si>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</si>
  <si>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</si>
  <si>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</si>
  <si>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</si>
  <si>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</si>
  <si>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</si>
  <si>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</si>
  <si>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</si>
  <si>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</si>
  <si>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</si>
  <si>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</si>
  <si>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</si>
  <si>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</si>
  <si>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</si>
  <si>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</si>
  <si>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</si>
  <si>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</si>
  <si>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</si>
  <si>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</si>
  <si>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</si>
  <si>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</si>
  <si>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</si>
  <si>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</si>
  <si>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</si>
  <si>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</si>
  <si>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</si>
  <si>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</si>
  <si>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</si>
  <si>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</si>
  <si>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</si>
  <si>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</si>
  <si>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</si>
  <si>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</si>
  <si>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</si>
  <si>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</si>
  <si>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</si>
  <si>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</si>
  <si>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</si>
  <si>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</si>
  <si>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</si>
  <si>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</si>
  <si>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</si>
  <si>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</si>
  <si>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</si>
  <si>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</si>
  <si>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</si>
  <si>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</si>
  <si>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</si>
  <si>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</si>
  <si>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</si>
  <si>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</si>
  <si>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</si>
  <si>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</si>
  <si>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</si>
  <si>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</si>
  <si>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</si>
  <si>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</si>
  <si>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</si>
  <si>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</si>
  <si>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</si>
  <si>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</si>
  <si>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</si>
  <si>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</si>
  <si>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</si>
  <si>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</si>
  <si>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</si>
  <si>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</si>
  <si>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</si>
  <si>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</si>
  <si>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</si>
  <si>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</si>
  <si>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</si>
  <si>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</si>
  <si>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</si>
  <si>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</si>
  <si>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</si>
  <si>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</si>
  <si>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</si>
  <si>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</si>
  <si>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</si>
  <si>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</si>
  <si>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</si>
  <si>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</si>
  <si>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</si>
  <si>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</si>
  <si>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</si>
  <si>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</si>
  <si>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</si>
  <si>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</si>
  <si>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</si>
  <si>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</si>
  <si>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</si>
  <si>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</si>
  <si>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</si>
  <si>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</si>
  <si>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</si>
  <si>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</si>
  <si>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</si>
  <si>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</si>
  <si>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</si>
  <si>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</si>
  <si>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</si>
  <si>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</si>
  <si>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</si>
  <si>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</si>
  <si>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</si>
  <si>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</si>
  <si>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</si>
  <si>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</si>
  <si>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</si>
  <si>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</si>
  <si>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</si>
  <si>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</si>
  <si>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</si>
  <si>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</si>
  <si>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</si>
  <si>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</si>
  <si>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</si>
  <si>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</si>
  <si>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</si>
  <si>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</si>
  <si>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</si>
  <si>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</si>
  <si>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</si>
  <si>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</si>
  <si>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</si>
  <si>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</si>
  <si>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</si>
  <si>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</si>
  <si>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</si>
  <si>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</si>
  <si>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</si>
  <si>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</si>
  <si>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</si>
  <si>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</si>
  <si>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</si>
  <si>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</si>
  <si>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</si>
  <si>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</si>
  <si>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</si>
  <si>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</si>
  <si>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</si>
  <si>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</si>
  <si>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</si>
  <si>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</si>
  <si>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</si>
  <si>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</si>
  <si>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</si>
  <si>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</si>
  <si>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</si>
  <si>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</si>
  <si>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</si>
  <si>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</si>
  <si>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</si>
  <si>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</si>
  <si>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</si>
  <si>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</si>
  <si>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</si>
  <si>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</si>
  <si>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</si>
  <si>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</si>
  <si>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</si>
  <si>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</si>
  <si>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</si>
  <si>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</si>
  <si>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</si>
  <si>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</si>
  <si>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</si>
  <si>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</si>
  <si>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</si>
  <si>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</si>
  <si>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</si>
  <si>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</si>
  <si>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</si>
  <si>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</si>
  <si>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</si>
  <si>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</si>
  <si>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</si>
  <si>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</si>
  <si>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</si>
  <si>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</si>
  <si>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</si>
  <si>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</si>
  <si>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</si>
  <si>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</si>
  <si>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</si>
  <si>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</si>
  <si>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</si>
  <si>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</si>
  <si>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</si>
  <si>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</si>
  <si>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</si>
  <si>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</si>
  <si>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</si>
  <si>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</si>
  <si>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</si>
  <si>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</si>
  <si>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</si>
  <si>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</si>
  <si>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</si>
  <si>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</si>
  <si>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</si>
  <si>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</si>
  <si>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</si>
  <si>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</si>
  <si>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</si>
  <si>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</si>
  <si>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</si>
  <si>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</si>
  <si>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</si>
  <si>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</si>
  <si>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</si>
  <si>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</si>
  <si>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</si>
  <si>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</si>
  <si>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</si>
  <si>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</si>
  <si>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</si>
  <si>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</si>
  <si>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</si>
  <si>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</si>
  <si>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</si>
  <si>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</si>
  <si>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</si>
  <si>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</si>
  <si>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</si>
  <si>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</si>
  <si>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</si>
  <si>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</si>
  <si>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</si>
  <si>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</si>
  <si>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</si>
  <si>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</si>
  <si>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</si>
  <si>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</si>
  <si>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</si>
  <si>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</si>
  <si>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</si>
  <si>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</si>
  <si>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</si>
  <si>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</si>
  <si>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</si>
  <si>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</si>
  <si>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</si>
  <si>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</si>
  <si>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</si>
  <si>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</si>
  <si>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</si>
  <si>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</si>
  <si>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</si>
  <si>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</si>
  <si>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</si>
  <si>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</si>
  <si>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</si>
  <si>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</si>
  <si>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</si>
  <si>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</si>
  <si>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</si>
  <si>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</si>
  <si>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</si>
  <si>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</si>
  <si>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</si>
  <si>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</si>
  <si>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</si>
  <si>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</si>
  <si>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</si>
  <si>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</si>
  <si>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</si>
  <si>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</si>
  <si>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</si>
  <si>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</si>
  <si>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</si>
  <si>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</si>
  <si>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</si>
  <si>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</si>
  <si>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</si>
  <si>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</si>
  <si>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</si>
  <si>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</si>
  <si>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</si>
  <si>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</si>
  <si>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</si>
  <si>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</si>
  <si>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</si>
  <si>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</si>
  <si>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</si>
  <si>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</si>
  <si>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</si>
  <si>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</si>
  <si>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</si>
  <si>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</si>
  <si>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</si>
  <si>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</si>
  <si>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</si>
  <si>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</si>
  <si>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</si>
  <si>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</si>
  <si>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</si>
  <si>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</si>
  <si>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</si>
  <si>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</si>
  <si>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</si>
  <si>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</si>
  <si>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</si>
  <si>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</si>
  <si>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</si>
  <si>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</si>
  <si>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</si>
  <si>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</si>
  <si>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</si>
  <si>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</si>
  <si>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</si>
  <si>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</si>
  <si>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</si>
  <si>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</si>
  <si>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</si>
  <si>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</si>
  <si>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</si>
  <si>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</si>
  <si>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</si>
  <si>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</si>
  <si>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</si>
  <si>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</si>
  <si>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</si>
  <si>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</si>
  <si>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</si>
  <si>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</si>
  <si>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</si>
  <si>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</si>
  <si>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</si>
  <si>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</si>
  <si>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</si>
  <si>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</si>
  <si>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</si>
  <si>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</si>
  <si>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</si>
  <si>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</si>
  <si>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</si>
  <si>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</si>
  <si>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</si>
  <si>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</si>
  <si>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</si>
  <si>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</si>
  <si>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</si>
  <si>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</si>
  <si>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</si>
  <si>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</si>
  <si>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</si>
  <si>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</si>
  <si>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</si>
  <si>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</si>
  <si>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</si>
  <si>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</si>
  <si>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</si>
  <si>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</si>
  <si>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</si>
  <si>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</si>
  <si>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</si>
  <si>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</si>
  <si>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</si>
  <si>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</si>
  <si>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</si>
  <si>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</si>
  <si>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</si>
  <si>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</si>
  <si>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</si>
  <si>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</si>
  <si>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</si>
  <si>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</si>
  <si>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</si>
  <si>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</si>
  <si>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</si>
  <si>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</si>
  <si>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</si>
  <si>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</si>
  <si>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</si>
  <si>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</si>
  <si>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</si>
  <si>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</si>
  <si>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</si>
  <si>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</si>
  <si>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</si>
  <si>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</si>
  <si>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</si>
  <si>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</si>
  <si>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</si>
  <si>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</si>
  <si>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</si>
  <si>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</si>
  <si>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</si>
  <si>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</si>
  <si>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</si>
  <si>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</si>
  <si>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</si>
  <si>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</si>
  <si>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</si>
  <si>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</si>
  <si>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</si>
  <si>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</si>
  <si>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</si>
  <si>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</si>
  <si>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</si>
  <si>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</si>
  <si>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</si>
  <si>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</si>
  <si>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</si>
  <si>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</si>
  <si>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</si>
  <si>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</si>
  <si>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</si>
  <si>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</si>
  <si>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</si>
  <si>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</si>
  <si>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</si>
  <si>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</si>
  <si>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</si>
  <si>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</si>
  <si>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</si>
  <si>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</si>
  <si>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</si>
  <si>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</si>
  <si>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</si>
  <si>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</si>
  <si>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</si>
  <si>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</si>
  <si>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</si>
  <si>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</si>
  <si>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</si>
  <si>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</si>
  <si>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</si>
  <si>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</si>
  <si>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</si>
  <si>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</si>
  <si>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</si>
  <si>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</si>
  <si>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</si>
  <si>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</si>
  <si>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</si>
  <si>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</si>
  <si>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</si>
  <si>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</si>
  <si>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</si>
  <si>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</si>
  <si>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</si>
  <si>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</si>
  <si>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</si>
  <si>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</si>
  <si>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</si>
  <si>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</si>
  <si>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</si>
  <si>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</si>
  <si>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</si>
  <si>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</si>
  <si>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</si>
  <si>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</si>
  <si>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</si>
  <si>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</si>
  <si>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</si>
  <si>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</si>
  <si>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</si>
  <si>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</si>
  <si>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</si>
  <si>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</si>
  <si>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</si>
  <si>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</si>
  <si>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</si>
  <si>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</si>
  <si>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</si>
  <si>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</si>
  <si>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</si>
  <si>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</si>
  <si>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</si>
  <si>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</si>
  <si>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</si>
  <si>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</si>
  <si>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</si>
  <si>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</si>
  <si>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</si>
  <si>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</si>
  <si>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</si>
  <si>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</si>
  <si>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</si>
  <si>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</si>
  <si>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</si>
  <si>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</si>
  <si>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</si>
  <si>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</si>
  <si>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</si>
  <si>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</si>
  <si>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</si>
  <si>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</si>
  <si>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</si>
  <si>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</si>
  <si>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</si>
  <si>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</si>
  <si>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</si>
  <si>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</si>
  <si>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</si>
  <si>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</si>
  <si>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</si>
  <si>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</si>
  <si>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</si>
  <si>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</si>
  <si>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</si>
  <si>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</si>
  <si>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</si>
  <si>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</si>
  <si>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</si>
  <si>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</si>
  <si>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</si>
  <si>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</si>
  <si>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</si>
  <si>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</si>
  <si>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</si>
  <si>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</si>
  <si>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</si>
  <si>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</si>
  <si>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</si>
  <si>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</si>
  <si>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</si>
  <si>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</si>
  <si>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</si>
  <si>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</si>
  <si>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</si>
  <si>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</si>
  <si>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</si>
  <si>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</si>
  <si>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</si>
  <si>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</si>
  <si>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</si>
  <si>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</si>
  <si>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</si>
  <si>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</si>
  <si>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</si>
  <si>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</si>
  <si>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</si>
  <si>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</si>
  <si>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</si>
  <si>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</si>
  <si>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</si>
  <si>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</si>
  <si>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</si>
  <si>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</si>
  <si>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</si>
  <si>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</si>
  <si>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</si>
  <si>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</si>
  <si>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</si>
  <si>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</si>
  <si>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</si>
  <si>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</si>
  <si>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</si>
  <si>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</si>
  <si>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</si>
  <si>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</si>
  <si>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</si>
  <si>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</si>
  <si>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</si>
  <si>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</si>
  <si>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</si>
  <si>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</si>
  <si>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</si>
  <si>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</si>
  <si>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</si>
  <si>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</si>
  <si>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</si>
  <si>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</si>
  <si>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</si>
  <si>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</si>
  <si>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</si>
  <si>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</si>
  <si>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</si>
  <si>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</si>
  <si>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</si>
  <si>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</si>
  <si>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</si>
  <si>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</si>
  <si>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</si>
  <si>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</si>
  <si>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</si>
  <si>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</si>
  <si>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</si>
  <si>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</si>
  <si>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</si>
  <si>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</si>
  <si>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</si>
  <si>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</si>
  <si>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</si>
  <si>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</si>
  <si>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</si>
  <si>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</si>
  <si>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</si>
  <si>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</si>
  <si>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</si>
  <si>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</si>
  <si>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</si>
  <si>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</si>
  <si>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</si>
  <si>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</si>
  <si>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</si>
  <si>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</si>
  <si>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</si>
  <si>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</si>
  <si>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</si>
  <si>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</si>
  <si>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</si>
  <si>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</si>
  <si>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</si>
  <si>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</si>
  <si>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</si>
  <si>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</si>
  <si>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</si>
  <si>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</si>
  <si>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</si>
  <si>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</si>
  <si>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</si>
  <si>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</si>
  <si>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</si>
  <si>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</si>
  <si>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</si>
  <si>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</si>
  <si>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</si>
  <si>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</si>
  <si>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</si>
  <si>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</si>
  <si>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</si>
  <si>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</si>
  <si>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</si>
  <si>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</si>
  <si>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</si>
  <si>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</si>
  <si>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</si>
  <si>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</si>
  <si>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</si>
  <si>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</si>
  <si>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</si>
  <si>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</si>
  <si>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</si>
  <si>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</si>
  <si>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</si>
  <si>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</si>
  <si>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</si>
  <si>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</si>
  <si>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</si>
  <si>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</si>
  <si>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</si>
  <si>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</si>
  <si>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</si>
  <si>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</si>
  <si>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</si>
  <si>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</si>
  <si>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</si>
  <si>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</si>
  <si>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</si>
  <si>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</si>
  <si>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</si>
  <si>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</si>
  <si>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</si>
  <si>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</si>
  <si>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</si>
  <si>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</si>
  <si>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</si>
  <si>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</si>
  <si>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</si>
  <si>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</si>
  <si>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</si>
  <si>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</si>
  <si>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</si>
  <si>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</si>
  <si>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</si>
  <si>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</si>
  <si>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</si>
  <si>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</si>
  <si>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</si>
  <si>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</si>
  <si>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</si>
  <si>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</si>
  <si>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</si>
  <si>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</si>
  <si>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</si>
  <si>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</si>
  <si>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</si>
  <si>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</si>
  <si>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</si>
  <si>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</si>
  <si>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</si>
  <si>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</si>
  <si>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</si>
  <si>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</si>
  <si>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</si>
  <si>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</si>
  <si>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</si>
  <si>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</si>
  <si>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</si>
  <si>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</si>
  <si>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</si>
  <si>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</si>
  <si>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</si>
  <si>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</si>
  <si>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</si>
  <si>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</si>
  <si>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</si>
  <si>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</si>
  <si>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</si>
  <si>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</si>
  <si>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</si>
  <si>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</si>
  <si>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</si>
  <si>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</si>
  <si>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</si>
  <si>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</si>
  <si>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</si>
  <si>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</si>
  <si>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</si>
  <si>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</si>
  <si>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</si>
  <si>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</si>
  <si>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</si>
  <si>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</si>
  <si>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</si>
  <si>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</si>
  <si>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</si>
  <si>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</si>
  <si>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</si>
  <si>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</si>
  <si>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</si>
  <si>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</si>
  <si>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</si>
  <si>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</si>
  <si>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</si>
  <si>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</si>
  <si>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</si>
  <si>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</si>
  <si>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</si>
  <si>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</si>
  <si>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</si>
  <si>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</si>
  <si>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</si>
  <si>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</si>
  <si>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</si>
  <si>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</si>
  <si>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</si>
  <si>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</si>
  <si>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</si>
  <si>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</si>
  <si>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</si>
  <si>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</si>
  <si>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</si>
  <si>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</si>
  <si>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</si>
  <si>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</si>
  <si>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</si>
  <si>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</si>
  <si>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</si>
  <si>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</si>
  <si>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</si>
  <si>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</si>
  <si>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</si>
  <si>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</si>
  <si>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</si>
  <si>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</si>
  <si>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</si>
  <si>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</si>
  <si>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</si>
  <si>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</si>
  <si>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</si>
  <si>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</si>
  <si>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</si>
  <si>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</si>
  <si>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</si>
  <si>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</si>
  <si>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</si>
  <si>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</si>
  <si>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</si>
  <si>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</si>
  <si>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</si>
  <si>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</si>
  <si>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</si>
  <si>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</si>
  <si>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</si>
  <si>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</si>
  <si>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</si>
  <si>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</si>
  <si>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</si>
  <si>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</si>
  <si>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</si>
  <si>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</si>
  <si>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</si>
  <si>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</si>
  <si>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</si>
  <si>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</si>
  <si>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</si>
  <si>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</si>
  <si>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</si>
  <si>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</si>
  <si>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</si>
  <si>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</si>
  <si>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</si>
  <si>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</si>
  <si>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</si>
  <si>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</si>
  <si>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</si>
  <si>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</si>
  <si>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</si>
  <si>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</si>
  <si>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</si>
  <si>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</si>
  <si>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</si>
  <si>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</si>
  <si>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</si>
  <si>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</si>
  <si>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</si>
  <si>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</si>
  <si>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</si>
  <si>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</si>
  <si>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</si>
  <si>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</si>
  <si>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</si>
  <si>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</si>
  <si>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</si>
  <si>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</si>
  <si>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</si>
  <si>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</si>
  <si>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</si>
  <si>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</si>
  <si>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</si>
  <si>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</si>
  <si>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</si>
  <si>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</si>
  <si>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</si>
  <si>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</si>
  <si>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</si>
  <si>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</si>
  <si>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</si>
  <si>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</si>
  <si>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</si>
  <si>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</si>
  <si>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</si>
  <si>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</si>
  <si>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</si>
  <si>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</si>
  <si>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</si>
  <si>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</si>
  <si>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</si>
  <si>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</si>
  <si>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</si>
  <si>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</si>
  <si>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</si>
  <si>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</si>
  <si>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</si>
  <si>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</si>
  <si>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</si>
  <si>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</si>
  <si>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</si>
  <si>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</si>
  <si>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</si>
  <si>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</si>
  <si>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</si>
  <si>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</si>
  <si>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</si>
  <si>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</si>
  <si>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</si>
  <si>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</si>
  <si>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</si>
  <si>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</si>
  <si>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</si>
  <si>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</si>
  <si>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</si>
  <si>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</si>
  <si>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</si>
  <si>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</si>
  <si>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</si>
  <si>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</si>
  <si>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</si>
  <si>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</si>
  <si>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</si>
  <si>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</si>
  <si>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</si>
  <si>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</si>
  <si>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</si>
  <si>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</si>
  <si>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</si>
  <si>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</si>
  <si>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</si>
  <si>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</si>
  <si>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</si>
  <si>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</si>
  <si>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</si>
  <si>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</si>
  <si>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</si>
  <si>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</si>
  <si>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</si>
  <si>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</si>
  <si>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</si>
  <si>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</si>
  <si>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</si>
  <si>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</si>
  <si>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</si>
  <si>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</si>
  <si>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</si>
  <si>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</si>
  <si>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</si>
  <si>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</si>
  <si>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</si>
  <si>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</si>
  <si>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</si>
  <si>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</si>
  <si>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</si>
  <si>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</si>
  <si>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</si>
  <si>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</si>
  <si>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</si>
  <si>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</si>
  <si>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</si>
  <si>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</si>
  <si>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</si>
  <si>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</si>
  <si>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</si>
  <si>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</si>
  <si>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</si>
  <si>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</si>
  <si>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</si>
  <si>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</si>
  <si>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</si>
  <si>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</si>
  <si>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</si>
  <si>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</si>
  <si>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</si>
  <si>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</si>
  <si>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</si>
  <si>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</si>
  <si>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</si>
  <si>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</si>
  <si>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</si>
  <si>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</si>
  <si>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</si>
  <si>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</si>
  <si>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</si>
  <si>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</si>
  <si>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</si>
  <si>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</si>
  <si>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</si>
  <si>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</si>
  <si>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</si>
  <si>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</si>
  <si>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</si>
  <si>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</si>
  <si>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</si>
  <si>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</si>
  <si>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</si>
  <si>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</si>
  <si>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</si>
  <si>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</si>
  <si>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</si>
  <si>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</si>
  <si>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</si>
  <si>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</si>
  <si>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</si>
  <si>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</si>
  <si>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</si>
  <si>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</si>
  <si>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</si>
  <si>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</si>
  <si>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</si>
  <si>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</si>
  <si>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</si>
  <si>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</si>
  <si>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</si>
  <si>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</si>
  <si>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</si>
  <si>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</si>
  <si>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</si>
  <si>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</si>
  <si>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</si>
  <si>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</si>
  <si>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</si>
  <si>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</si>
  <si>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</si>
  <si>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</si>
  <si>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</si>
  <si>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</si>
  <si>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</si>
  <si>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</si>
  <si>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</si>
  <si>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</si>
  <si>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</si>
  <si>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</si>
  <si>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</si>
  <si>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</si>
  <si>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</si>
  <si>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</si>
  <si>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</si>
  <si>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</si>
  <si>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</si>
  <si>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</si>
  <si>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</si>
  <si>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</si>
  <si>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</si>
  <si>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</si>
  <si>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</si>
  <si>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</si>
  <si>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</si>
  <si>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</si>
  <si>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</si>
  <si>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</si>
  <si>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</si>
  <si>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</si>
  <si>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</si>
  <si>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</si>
  <si>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</si>
  <si>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</si>
  <si>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</si>
  <si>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</si>
  <si>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</si>
  <si>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</si>
  <si>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</si>
  <si>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</si>
  <si>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</si>
  <si>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</si>
  <si>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</si>
  <si>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</si>
  <si>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</si>
  <si>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</si>
  <si>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</si>
  <si>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</si>
  <si>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</si>
  <si>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</si>
  <si>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</si>
  <si>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</si>
  <si>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</si>
  <si>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</si>
  <si>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</si>
  <si>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</si>
  <si>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</si>
  <si>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</si>
  <si>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</si>
  <si>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</si>
  <si>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</si>
  <si>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</si>
  <si>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</si>
  <si>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</si>
  <si>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</si>
  <si>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</si>
  <si>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</si>
  <si>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</si>
  <si>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</si>
  <si>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</si>
  <si>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</si>
  <si>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</si>
  <si>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</si>
  <si>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</si>
  <si>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</si>
  <si>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</si>
  <si>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</si>
  <si>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</si>
  <si>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</si>
  <si>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</si>
  <si>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</si>
  <si>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</si>
  <si>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</si>
  <si>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</si>
  <si>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</si>
  <si>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</si>
  <si>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</si>
  <si>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</si>
  <si>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</si>
  <si>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</si>
  <si>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</si>
  <si>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</si>
  <si>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</si>
  <si>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</si>
  <si>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</si>
  <si>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</si>
  <si>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</si>
  <si>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</si>
  <si>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</si>
  <si>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</si>
  <si>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</si>
  <si>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</si>
  <si>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</si>
  <si>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</si>
  <si>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</si>
  <si>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</si>
  <si>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</si>
  <si>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</si>
  <si>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</si>
  <si>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</si>
  <si>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</si>
  <si>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</si>
  <si>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</si>
  <si>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</si>
  <si>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</si>
  <si>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</si>
  <si>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</si>
  <si>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</si>
  <si>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</si>
  <si>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</si>
  <si>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</si>
  <si>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</si>
  <si>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</si>
  <si>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</si>
  <si>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</si>
  <si>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</si>
  <si>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</si>
  <si>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</si>
  <si>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</si>
  <si>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</si>
  <si>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</si>
  <si>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</si>
  <si>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</si>
  <si>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</si>
  <si>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</si>
  <si>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</si>
  <si>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</si>
  <si>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</si>
  <si>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</si>
  <si>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</si>
  <si>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</si>
  <si>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</si>
  <si>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</si>
  <si>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</si>
  <si>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</si>
  <si>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</si>
  <si>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</si>
  <si>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</si>
  <si>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</si>
  <si>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</si>
  <si>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</si>
  <si>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</si>
  <si>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</si>
  <si>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</si>
  <si>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</si>
  <si>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</si>
  <si>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</si>
  <si>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</si>
  <si>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</si>
  <si>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</si>
  <si>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</si>
  <si>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</si>
  <si>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</si>
  <si>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</si>
  <si>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</si>
  <si>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</si>
  <si>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</si>
  <si>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</si>
  <si>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</si>
  <si>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</si>
  <si>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</si>
  <si>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</si>
  <si>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</si>
  <si>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</si>
  <si>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</si>
  <si>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</si>
  <si>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</si>
  <si>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</si>
  <si>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</si>
  <si>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</si>
  <si>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</si>
  <si>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</si>
  <si>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</si>
  <si>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</si>
  <si>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</si>
  <si>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</si>
  <si>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</si>
  <si>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</si>
  <si>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</si>
  <si>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</si>
  <si>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</si>
  <si>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</si>
  <si>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</si>
  <si>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</si>
  <si>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</si>
  <si>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</si>
  <si>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</si>
  <si>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</si>
  <si>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</si>
  <si>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</si>
  <si>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</si>
  <si>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</si>
  <si>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</si>
  <si>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</si>
  <si>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</si>
  <si>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</si>
  <si>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</si>
  <si>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</si>
  <si>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</si>
  <si>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</si>
  <si>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</si>
  <si>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</si>
  <si>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</si>
  <si>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</si>
  <si>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</si>
  <si>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</si>
  <si>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</si>
  <si>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</si>
  <si>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</si>
  <si>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</si>
  <si>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</si>
  <si>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</si>
  <si>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</si>
  <si>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</si>
  <si>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</si>
  <si>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</si>
  <si>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</si>
  <si>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</si>
  <si>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</si>
  <si>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</si>
  <si>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</si>
  <si>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</si>
  <si>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</si>
  <si>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</si>
  <si>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</si>
  <si>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</si>
  <si>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</si>
  <si>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</si>
  <si>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</si>
  <si>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</si>
  <si>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</si>
  <si>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</si>
  <si>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</si>
  <si>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</si>
  <si>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</si>
  <si>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</si>
  <si>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</si>
  <si>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</si>
  <si>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</si>
  <si>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</si>
  <si>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</si>
  <si>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</si>
  <si>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</si>
  <si>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</si>
  <si>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</si>
  <si>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</si>
  <si>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</si>
  <si>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</si>
  <si>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</si>
  <si>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</si>
  <si>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</si>
  <si>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</si>
  <si>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</si>
  <si>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</si>
  <si>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</si>
  <si>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</si>
  <si>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</si>
  <si>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</si>
  <si>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</si>
  <si>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</si>
  <si>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</si>
  <si>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</si>
  <si>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</si>
  <si>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</si>
  <si>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</si>
  <si>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</si>
  <si>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</si>
  <si>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</si>
  <si>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</si>
  <si>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</si>
  <si>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</si>
  <si>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</si>
  <si>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</si>
  <si>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</si>
  <si>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</si>
  <si>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</si>
  <si>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</si>
  <si>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</si>
  <si>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</si>
  <si>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</si>
  <si>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</si>
  <si>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</si>
  <si>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</si>
  <si>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</si>
  <si>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</si>
  <si>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</si>
  <si>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</si>
  <si>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</si>
  <si>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</si>
  <si>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</si>
  <si>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</si>
  <si>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</si>
  <si>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</si>
  <si>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</si>
  <si>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</si>
  <si>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</si>
  <si>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</si>
  <si>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</si>
  <si>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</si>
  <si>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</si>
  <si>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</si>
  <si>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</si>
  <si>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</si>
  <si>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</si>
  <si>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</si>
  <si>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</si>
  <si>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</si>
  <si>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</si>
  <si>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</si>
  <si>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</si>
  <si>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</si>
  <si>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</si>
  <si>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</si>
  <si>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</si>
  <si>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</si>
  <si>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</si>
  <si>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</si>
  <si>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</si>
  <si>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</si>
  <si>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</si>
  <si>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</si>
  <si>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</si>
  <si>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</si>
  <si>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</si>
  <si>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</si>
  <si>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</si>
  <si>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</si>
  <si>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</si>
  <si>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</si>
  <si>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</si>
  <si>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</si>
  <si>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</si>
  <si>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</si>
  <si>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</si>
  <si>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</si>
  <si>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</si>
  <si>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</si>
  <si>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</si>
  <si>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</si>
  <si>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</si>
  <si>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</si>
  <si>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</si>
  <si>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</si>
  <si>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</si>
  <si>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</si>
  <si>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</si>
  <si>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</si>
  <si>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</si>
  <si>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</si>
  <si>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</si>
  <si>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</si>
  <si>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</si>
  <si>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</si>
  <si>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</si>
  <si>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</si>
  <si>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</si>
  <si>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</si>
  <si>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</si>
  <si>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</si>
  <si>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</si>
  <si>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</si>
  <si>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</si>
  <si>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</si>
  <si>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</si>
  <si>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</si>
  <si>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</si>
  <si>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</si>
  <si>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</si>
  <si>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</si>
  <si>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</si>
  <si>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</si>
  <si>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</si>
  <si>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</si>
  <si>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</si>
  <si>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</si>
  <si>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</si>
  <si>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</si>
  <si>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</si>
  <si>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</si>
  <si>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</si>
  <si>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</si>
  <si>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</si>
  <si>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</si>
  <si>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</si>
  <si>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</si>
  <si>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</si>
  <si>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</si>
  <si>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</si>
  <si>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</si>
  <si>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</si>
  <si>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</si>
  <si>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</si>
  <si>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</si>
  <si>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</si>
  <si>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</si>
  <si>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</si>
  <si>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</si>
  <si>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</si>
  <si>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</si>
  <si>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</si>
  <si>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</si>
  <si>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</si>
  <si>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</si>
  <si>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</si>
  <si>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</si>
  <si>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</si>
  <si>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</si>
  <si>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</si>
  <si>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</si>
  <si>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</si>
  <si>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</si>
  <si>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</si>
  <si>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</si>
  <si>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</si>
  <si>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</si>
  <si>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</si>
  <si>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</si>
  <si>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</si>
  <si>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</si>
  <si>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</si>
  <si>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</si>
  <si>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</si>
  <si>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</si>
  <si>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</si>
  <si>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</si>
  <si>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</si>
  <si>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</si>
  <si>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</si>
  <si>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</si>
  <si>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</si>
  <si>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</si>
  <si>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</si>
  <si>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</si>
  <si>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</si>
  <si>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</si>
  <si>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</si>
  <si>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</si>
  <si>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</si>
  <si>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</si>
  <si>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</si>
  <si>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</si>
  <si>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</si>
  <si>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</si>
  <si>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</si>
  <si>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</si>
  <si>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</si>
  <si>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</si>
  <si>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</si>
  <si>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</si>
  <si>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</si>
  <si>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</si>
  <si>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</si>
  <si>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</si>
  <si>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</si>
  <si>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</si>
  <si>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</si>
  <si>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</si>
  <si>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</si>
  <si>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</si>
  <si>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</si>
  <si>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</si>
  <si>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</si>
  <si>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</si>
  <si>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</si>
  <si>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</si>
  <si>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</si>
  <si>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</si>
  <si>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</si>
  <si>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</si>
  <si>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</si>
  <si>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</si>
  <si>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</si>
  <si>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</si>
  <si>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</si>
  <si>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</si>
  <si>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</si>
  <si>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</si>
  <si>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</si>
  <si>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</si>
  <si>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</si>
  <si>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</si>
  <si>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</si>
  <si>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</si>
  <si>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</si>
  <si>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</si>
  <si>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</si>
  <si>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</si>
  <si>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</si>
  <si>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</si>
  <si>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</si>
  <si>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</si>
  <si>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</si>
  <si>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</si>
  <si>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</si>
  <si>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</si>
  <si>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</si>
  <si>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</si>
  <si>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</si>
  <si>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</si>
  <si>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</si>
  <si>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</si>
  <si>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</si>
  <si>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</si>
  <si>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</si>
  <si>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</si>
  <si>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</si>
  <si>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</si>
  <si>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</si>
  <si>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</si>
  <si>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</si>
  <si>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</si>
  <si>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</si>
  <si>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</si>
  <si>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</si>
  <si>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</si>
  <si>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</si>
  <si>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</si>
  <si>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</si>
  <si>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</si>
  <si>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</si>
  <si>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</si>
  <si>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</si>
  <si>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</si>
  <si>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</si>
  <si>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</si>
  <si>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</si>
  <si>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</si>
  <si>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</si>
  <si>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</si>
  <si>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</si>
  <si>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</si>
  <si>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</si>
  <si>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</si>
  <si>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</si>
  <si>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</si>
  <si>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</si>
  <si>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</si>
  <si>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</si>
  <si>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</si>
  <si>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</si>
  <si>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</si>
  <si>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</si>
  <si>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</si>
  <si>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</si>
  <si>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</si>
  <si>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</si>
  <si>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</si>
  <si>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</si>
  <si>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</si>
  <si>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</si>
  <si>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</si>
  <si>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</si>
  <si>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</si>
  <si>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</si>
  <si>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</si>
  <si>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</si>
  <si>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</si>
  <si>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</si>
  <si>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</si>
  <si>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</si>
  <si>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</si>
  <si>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</si>
  <si>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</si>
  <si>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</si>
  <si>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</si>
  <si>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</si>
  <si>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</si>
  <si>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</si>
  <si>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</si>
  <si>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</si>
  <si>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</si>
  <si>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</si>
  <si>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</si>
  <si>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</si>
  <si>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</si>
  <si>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</si>
  <si>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</si>
  <si>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</si>
  <si>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</si>
  <si>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</si>
  <si>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</si>
  <si>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</si>
  <si>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</si>
  <si>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</si>
  <si>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</si>
  <si>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</si>
  <si>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</si>
  <si>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</si>
  <si>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</si>
  <si>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</si>
  <si>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</si>
  <si>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</si>
  <si>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</si>
  <si>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</si>
  <si>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</si>
  <si>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</si>
  <si>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</si>
  <si>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</si>
  <si>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</si>
  <si>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</si>
  <si>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</si>
  <si>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</si>
  <si>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</si>
  <si>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</si>
  <si>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</si>
  <si>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</si>
  <si>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</si>
  <si>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</si>
  <si>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</si>
  <si>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</si>
  <si>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</si>
  <si>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</si>
  <si>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</si>
  <si>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</si>
  <si>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</si>
  <si>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</si>
  <si>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</si>
  <si>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</si>
  <si>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</si>
  <si>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</si>
  <si>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</si>
  <si>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</si>
  <si>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</si>
  <si>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</si>
  <si>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</si>
  <si>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</si>
  <si>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</si>
  <si>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</si>
  <si>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</si>
  <si>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</si>
  <si>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</si>
  <si>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</si>
  <si>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</si>
  <si>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</si>
  <si>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</si>
  <si>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</si>
  <si>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</si>
  <si>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</si>
  <si>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</si>
  <si>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</si>
  <si>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</si>
  <si>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</si>
  <si>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</si>
  <si>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</si>
  <si>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</si>
  <si>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</si>
  <si>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</si>
  <si>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</si>
  <si>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</si>
  <si>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</si>
  <si>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</si>
  <si>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</si>
  <si>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</si>
  <si>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</si>
  <si>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</si>
  <si>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</si>
  <si>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</si>
  <si>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</si>
  <si>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</si>
  <si>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</si>
  <si>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</si>
  <si>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</si>
  <si>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</si>
  <si>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</si>
  <si>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</si>
  <si>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</si>
  <si>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</si>
  <si>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</si>
  <si>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</si>
  <si>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</si>
  <si>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</si>
  <si>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</si>
  <si>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</si>
  <si>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</si>
  <si>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</si>
  <si>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</si>
  <si>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</si>
  <si>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</si>
  <si>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</si>
  <si>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</si>
  <si>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</si>
  <si>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</si>
  <si>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</si>
  <si>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</si>
  <si>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</si>
  <si>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</si>
  <si>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</si>
  <si>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</si>
  <si>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</si>
  <si>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</si>
  <si>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</si>
  <si>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</si>
  <si>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</si>
  <si>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</si>
  <si>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</si>
  <si>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</si>
  <si>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</si>
  <si>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</si>
  <si>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</si>
  <si>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</si>
  <si>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</si>
  <si>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</si>
  <si>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</si>
  <si>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</si>
  <si>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</si>
  <si>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</si>
  <si>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</si>
  <si>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</si>
  <si>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</si>
  <si>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</si>
  <si>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</si>
  <si>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</si>
  <si>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</si>
  <si>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</si>
  <si>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</si>
  <si>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</si>
  <si>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</si>
  <si>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</si>
  <si>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</si>
  <si>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</si>
  <si>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</si>
  <si>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</si>
  <si>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</si>
  <si>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</si>
  <si>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</si>
  <si>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</si>
  <si>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</si>
  <si>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</si>
  <si>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</si>
  <si>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</si>
  <si>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</si>
  <si>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</si>
  <si>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</si>
  <si>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</si>
  <si>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</si>
  <si>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</si>
  <si>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</si>
  <si>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</si>
  <si>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</si>
  <si>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</si>
  <si>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</si>
  <si>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</si>
  <si>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</si>
  <si>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</si>
  <si>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</si>
  <si>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</si>
  <si>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</si>
  <si>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</si>
  <si>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</si>
  <si>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</si>
  <si>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</si>
  <si>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</si>
  <si>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</si>
  <si>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</si>
  <si>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</si>
  <si>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</si>
  <si>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</si>
  <si>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</si>
  <si>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</si>
  <si>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</si>
  <si>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</si>
  <si>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</si>
  <si>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</si>
  <si>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</si>
  <si>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</si>
  <si>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</si>
  <si>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</si>
  <si>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</si>
  <si>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</si>
  <si>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</si>
  <si>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</si>
  <si>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</si>
  <si>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</si>
  <si>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</si>
  <si>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</si>
  <si>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</si>
  <si>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</si>
  <si>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</si>
  <si>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</si>
  <si>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</si>
  <si>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</si>
  <si>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</si>
  <si>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</si>
  <si>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</si>
  <si>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</si>
  <si>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</si>
  <si>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</si>
  <si>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</si>
  <si>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</si>
  <si>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</si>
  <si>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</si>
  <si>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</si>
  <si>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</si>
  <si>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</si>
  <si>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</si>
  <si>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</si>
  <si>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</si>
  <si>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</si>
  <si>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</si>
  <si>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</si>
  <si>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</si>
  <si>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</si>
  <si>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</si>
  <si>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</si>
  <si>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</si>
  <si>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</si>
  <si>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</si>
  <si>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</si>
  <si>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</si>
  <si>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</si>
  <si>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</si>
  <si>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</si>
  <si>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</si>
  <si>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</si>
  <si>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</si>
  <si>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</si>
  <si>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</si>
  <si>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</si>
  <si>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</si>
  <si>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</si>
  <si>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</si>
  <si>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</si>
  <si>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</si>
  <si>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</si>
  <si>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</si>
  <si>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</si>
  <si>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</si>
  <si>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</si>
  <si>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</si>
  <si>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</si>
  <si>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</si>
  <si>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</si>
  <si>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</si>
  <si>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</si>
  <si>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</si>
  <si>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</si>
  <si>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</si>
  <si>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</si>
  <si>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</si>
  <si>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</si>
  <si>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</si>
  <si>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</si>
  <si>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</si>
  <si>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</si>
  <si>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</si>
  <si>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</si>
  <si>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</si>
  <si>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</si>
  <si>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</si>
  <si>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</si>
  <si>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</si>
  <si>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</si>
  <si>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</si>
  <si>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</si>
  <si>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</si>
  <si>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</si>
  <si>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</si>
  <si>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</si>
  <si>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</si>
  <si>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</si>
  <si>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</si>
  <si>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</si>
  <si>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</si>
  <si>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</si>
  <si>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</si>
  <si>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</si>
  <si>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</si>
  <si>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</si>
  <si>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</si>
  <si>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</si>
  <si>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</si>
  <si>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</si>
  <si>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</si>
  <si>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</si>
  <si>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</si>
  <si>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</si>
  <si>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</si>
  <si>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</si>
  <si>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</si>
  <si>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</si>
  <si>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</si>
  <si>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</si>
  <si>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</si>
  <si>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</si>
  <si>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</si>
  <si>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</si>
  <si>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</si>
  <si>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</si>
  <si>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</si>
  <si>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</si>
  <si>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</si>
  <si>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</si>
  <si>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</si>
  <si>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</si>
  <si>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</si>
  <si>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</si>
  <si>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</si>
  <si>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</si>
  <si>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</si>
  <si>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</si>
  <si>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</si>
  <si>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</si>
  <si>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</si>
  <si>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</si>
  <si>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</si>
  <si>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</si>
  <si>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</si>
  <si>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</si>
  <si>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</si>
  <si>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</si>
  <si>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</si>
  <si>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</si>
  <si>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</si>
  <si>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</si>
  <si>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</si>
  <si>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</si>
  <si>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</si>
  <si>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</si>
  <si>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</si>
  <si>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</si>
  <si>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</si>
  <si>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</si>
  <si>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</si>
  <si>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</si>
  <si>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</si>
  <si>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</si>
  <si>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</si>
  <si>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</si>
  <si>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</si>
  <si>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</si>
  <si>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</si>
  <si>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</si>
  <si>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</si>
  <si>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</si>
  <si>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</si>
  <si>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</si>
  <si>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</si>
  <si>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</si>
  <si>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</si>
  <si>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</si>
  <si>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</si>
  <si>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</si>
  <si>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</si>
  <si>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</si>
  <si>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</si>
  <si>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</si>
  <si>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</si>
  <si>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</si>
  <si>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</si>
  <si>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</si>
  <si>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</si>
  <si>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</si>
  <si>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</si>
  <si>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</si>
  <si>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</si>
  <si>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</si>
  <si>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</si>
  <si>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</si>
  <si>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</si>
  <si>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</si>
  <si>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</si>
  <si>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</si>
  <si>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</si>
  <si>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</si>
  <si>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</si>
  <si>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</si>
  <si>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</si>
  <si>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</si>
  <si>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</si>
  <si>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</si>
  <si>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</si>
  <si>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</si>
  <si>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</si>
  <si>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</si>
  <si>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</si>
  <si>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</si>
  <si>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</si>
  <si>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</si>
  <si>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</si>
  <si>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</si>
  <si>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</si>
  <si>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</si>
  <si>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</si>
  <si>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</si>
  <si>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</si>
  <si>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</si>
  <si>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</si>
  <si>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</si>
  <si>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</si>
  <si>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</si>
  <si>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</si>
  <si>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</si>
  <si>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</si>
  <si>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</si>
  <si>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</si>
  <si>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</si>
  <si>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</si>
  <si>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</si>
  <si>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</si>
  <si>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</si>
  <si>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</si>
  <si>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</si>
  <si>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</si>
  <si>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</si>
  <si>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</si>
  <si>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</si>
  <si>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</si>
  <si>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</si>
  <si>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</si>
  <si>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</si>
  <si>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</si>
  <si>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</si>
  <si>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</si>
  <si>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</si>
  <si>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</si>
  <si>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</si>
  <si>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</si>
  <si>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</si>
  <si>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</si>
  <si>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</si>
  <si>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</si>
  <si>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</si>
  <si>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</si>
  <si>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</si>
  <si>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</si>
  <si>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</si>
  <si>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</si>
  <si>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</si>
  <si>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</si>
  <si>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</si>
  <si>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</si>
  <si>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</si>
  <si>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</si>
  <si>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</si>
  <si>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</si>
  <si>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</si>
  <si>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</si>
  <si>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</si>
  <si>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</si>
  <si>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</si>
  <si>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</si>
  <si>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</si>
  <si>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</si>
  <si>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</si>
  <si>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</si>
  <si>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</si>
  <si>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</si>
  <si>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</si>
  <si>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</si>
  <si>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</si>
  <si>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</si>
  <si>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</si>
  <si>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</si>
  <si>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</si>
  <si>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</si>
  <si>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</si>
  <si>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</si>
  <si>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</si>
  <si>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</si>
  <si>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</si>
  <si>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</si>
  <si>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</si>
  <si>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</si>
  <si>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</si>
  <si>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</si>
  <si>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</si>
  <si>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</si>
  <si>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</si>
  <si>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</si>
  <si>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</si>
  <si>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</si>
  <si>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</si>
  <si>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</si>
  <si>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</si>
  <si>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</si>
  <si>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</si>
  <si>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</si>
  <si>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</si>
  <si>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</si>
  <si>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</si>
  <si>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</si>
  <si>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</si>
  <si>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</si>
  <si>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</si>
  <si>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</si>
  <si>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</si>
  <si>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</si>
  <si>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</si>
  <si>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</si>
  <si>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</si>
  <si>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</si>
  <si>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</si>
  <si>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</si>
  <si>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</si>
  <si>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</si>
  <si>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</si>
  <si>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</si>
  <si>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</si>
  <si>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</si>
  <si>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</si>
  <si>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</si>
  <si>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</si>
  <si>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</si>
  <si>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</si>
  <si>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</si>
  <si>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</si>
  <si>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</si>
  <si>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</si>
  <si>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</si>
  <si>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</si>
  <si>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</si>
  <si>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</si>
  <si>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</si>
  <si>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</si>
  <si>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</si>
  <si>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</si>
  <si>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</si>
  <si>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</si>
  <si>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</si>
  <si>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</si>
  <si>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</si>
  <si>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</si>
  <si>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</si>
  <si>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</si>
  <si>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</si>
  <si>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</si>
  <si>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</si>
  <si>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</si>
  <si>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</si>
  <si>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</si>
  <si>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</si>
  <si>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</si>
  <si>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</si>
  <si>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</si>
  <si>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</si>
  <si>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</si>
  <si>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</si>
  <si>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</si>
  <si>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</si>
  <si>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</si>
  <si>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</si>
  <si>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</si>
  <si>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</si>
  <si>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</si>
  <si>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</si>
  <si>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</si>
  <si>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</si>
  <si>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</si>
  <si>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</si>
  <si>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</si>
  <si>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</si>
  <si>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</si>
  <si>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</si>
  <si>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</si>
  <si>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</si>
  <si>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</si>
  <si>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</si>
  <si>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</si>
  <si>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</si>
  <si>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</si>
  <si>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</si>
  <si>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</si>
  <si>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</si>
  <si>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</si>
  <si>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</si>
  <si>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</si>
  <si>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</si>
  <si>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</si>
  <si>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</si>
  <si>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</si>
  <si>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</si>
  <si>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</si>
  <si>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</si>
  <si>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</si>
  <si>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</si>
  <si>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</si>
  <si>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</si>
  <si>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</si>
  <si>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</si>
  <si>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</si>
  <si>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</si>
  <si>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</si>
  <si>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</si>
  <si>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</si>
  <si>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</si>
  <si>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</si>
  <si>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</si>
  <si>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</si>
  <si>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</si>
  <si>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</si>
  <si>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</si>
  <si>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</si>
  <si>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</si>
  <si>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</si>
  <si>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</si>
  <si>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</si>
  <si>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</si>
  <si>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</si>
  <si>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</si>
  <si>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</si>
  <si>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</si>
  <si>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</si>
  <si>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</si>
  <si>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</si>
  <si>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</si>
  <si>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</si>
  <si>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</si>
  <si>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</si>
  <si>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</si>
  <si>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</si>
  <si>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</si>
  <si>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</si>
  <si>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</si>
  <si>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</si>
  <si>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</si>
  <si>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</si>
  <si>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</si>
  <si>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</si>
  <si>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</si>
  <si>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</si>
  <si>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</si>
  <si>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</si>
  <si>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</si>
  <si>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</si>
  <si>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</si>
  <si>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</si>
  <si>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</si>
  <si>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</si>
  <si>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</si>
  <si>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</si>
  <si>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</si>
  <si>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</si>
  <si>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</si>
  <si>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</si>
  <si>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</si>
  <si>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</si>
  <si>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</si>
  <si>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</si>
  <si>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</si>
  <si>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</si>
  <si>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</si>
  <si>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</si>
  <si>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</si>
  <si>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</si>
  <si>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</si>
  <si>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</si>
  <si>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</si>
  <si>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</si>
  <si>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</si>
  <si>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</si>
  <si>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</si>
  <si>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</si>
  <si>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</si>
  <si>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</si>
  <si>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</si>
  <si>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</si>
  <si>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</si>
  <si>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</si>
  <si>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</si>
  <si>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</si>
  <si>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</si>
  <si>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</si>
  <si>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</si>
  <si>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</si>
  <si>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</si>
  <si>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</si>
  <si>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</si>
  <si>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</si>
  <si>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</si>
  <si>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</si>
  <si>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</si>
  <si>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</si>
  <si>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</si>
  <si>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</si>
  <si>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</si>
  <si>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</si>
  <si>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</si>
  <si>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</si>
  <si>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</si>
  <si>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</si>
  <si>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</si>
  <si>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</si>
  <si>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</si>
  <si>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</si>
  <si>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</si>
  <si>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</si>
  <si>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</si>
  <si>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</si>
  <si>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</si>
  <si>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</si>
  <si>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</si>
  <si>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</si>
  <si>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</si>
  <si>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</si>
  <si>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</si>
  <si>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</si>
  <si>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</si>
  <si>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</si>
  <si>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</si>
  <si>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</si>
  <si>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</si>
  <si>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</si>
  <si>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</si>
  <si>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</si>
  <si>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</si>
  <si>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</si>
  <si>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</si>
  <si>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</si>
  <si>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</si>
  <si>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</si>
  <si>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</si>
  <si>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</si>
  <si>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</si>
  <si>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</si>
  <si>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</si>
  <si>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</si>
  <si>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</si>
  <si>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</si>
  <si>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</si>
  <si>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</si>
  <si>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</si>
  <si>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</si>
  <si>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</si>
  <si>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</si>
  <si>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</si>
  <si>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</si>
  <si>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</si>
  <si>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</si>
  <si>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</si>
  <si>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</si>
  <si>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</si>
  <si>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</si>
  <si>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</si>
  <si>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</si>
  <si>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</si>
  <si>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</si>
  <si>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</si>
  <si>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</si>
  <si>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</si>
  <si>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</si>
  <si>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</si>
  <si>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</si>
  <si>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</si>
  <si>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</si>
  <si>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</si>
  <si>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</si>
  <si>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</si>
  <si>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</si>
  <si>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</si>
  <si>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</si>
  <si>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</si>
  <si>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</si>
  <si>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</si>
  <si>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</si>
  <si>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</si>
  <si>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</si>
  <si>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</si>
  <si>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</si>
  <si>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</si>
  <si>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</si>
  <si>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</si>
  <si>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</si>
  <si>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</si>
  <si>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</si>
  <si>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</si>
  <si>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</si>
  <si>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</si>
  <si>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</si>
  <si>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</si>
  <si>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</si>
  <si>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</si>
  <si>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</si>
  <si>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</si>
  <si>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</si>
  <si>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</si>
  <si>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</si>
  <si>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</si>
  <si>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</si>
  <si>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</si>
  <si>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</si>
  <si>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</si>
  <si>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</si>
  <si>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</si>
  <si>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</si>
  <si>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</si>
  <si>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</si>
  <si>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</si>
  <si>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</si>
  <si>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</si>
  <si>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</si>
  <si>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</si>
  <si>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</si>
  <si>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</si>
  <si>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</si>
  <si>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</si>
  <si>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</si>
  <si>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</si>
  <si>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</si>
  <si>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</si>
  <si>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</si>
  <si>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</si>
  <si>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</si>
  <si>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</si>
  <si>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</si>
  <si>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</si>
  <si>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</si>
  <si>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</si>
  <si>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</si>
  <si>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</si>
  <si>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</si>
  <si>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</si>
  <si>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</si>
  <si>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</si>
  <si>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</si>
  <si>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</si>
  <si>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</si>
  <si>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</si>
  <si>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</si>
  <si>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</si>
  <si>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</si>
  <si>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</si>
  <si>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</si>
  <si>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</si>
  <si>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</si>
  <si>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</si>
  <si>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</si>
  <si>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</si>
  <si>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</si>
  <si>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</si>
  <si>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</si>
  <si>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</si>
  <si>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</si>
  <si>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</si>
  <si>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</si>
  <si>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</si>
  <si>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</si>
  <si>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</si>
  <si>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</si>
  <si>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</si>
  <si>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</si>
  <si>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</si>
  <si>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</si>
  <si>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</si>
  <si>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</si>
  <si>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</si>
  <si>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</si>
  <si>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</si>
  <si>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</si>
  <si>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</si>
  <si>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</si>
  <si>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</si>
  <si>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</si>
  <si>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</si>
  <si>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</si>
  <si>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</si>
  <si>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</si>
  <si>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</si>
  <si>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</si>
  <si>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</si>
  <si>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</si>
  <si>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</si>
  <si>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</si>
  <si>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</si>
  <si>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</si>
  <si>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</si>
  <si>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</si>
  <si>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</si>
  <si>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</si>
  <si>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</si>
  <si>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</si>
  <si>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</si>
  <si>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</si>
  <si>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</si>
  <si>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</si>
  <si>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</si>
  <si>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</si>
  <si>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</si>
  <si>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</si>
  <si>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</si>
  <si>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</si>
  <si>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</si>
  <si>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</si>
  <si>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</si>
  <si>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</si>
  <si>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</si>
  <si>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</si>
  <si>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</si>
  <si>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</si>
  <si>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</si>
  <si>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</si>
  <si>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</si>
  <si>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</si>
  <si>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</si>
  <si>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</si>
  <si>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</si>
  <si>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</si>
  <si>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</si>
  <si>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</si>
  <si>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</si>
  <si>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</si>
  <si>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</si>
  <si>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</si>
  <si>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</si>
  <si>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</si>
  <si>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</si>
  <si>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</si>
  <si>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</si>
  <si>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</si>
  <si>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</si>
  <si>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</si>
  <si>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</si>
  <si>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</si>
  <si>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</si>
  <si>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</si>
  <si>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</si>
  <si>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</si>
  <si>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</si>
  <si>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</si>
  <si>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</si>
  <si>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</si>
  <si>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</si>
  <si>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</si>
  <si>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</si>
  <si>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</si>
  <si>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</si>
  <si>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</si>
  <si>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</si>
  <si>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</si>
  <si>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</si>
  <si>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</si>
  <si>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</si>
  <si>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</si>
  <si>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</si>
  <si>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</si>
  <si>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</si>
  <si>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</si>
  <si>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</si>
  <si>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</si>
  <si>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</si>
  <si>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</si>
  <si>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</si>
  <si>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</si>
  <si>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</si>
  <si>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</si>
  <si>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</si>
  <si>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</si>
  <si>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</si>
  <si>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</si>
  <si>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</si>
  <si>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</si>
  <si>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</si>
  <si>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</si>
  <si>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</si>
  <si>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</si>
  <si>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</si>
  <si>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</si>
  <si>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</si>
  <si>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</si>
  <si>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</si>
  <si>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</si>
  <si>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</si>
  <si>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</si>
  <si>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</si>
  <si>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</si>
  <si>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</si>
  <si>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</si>
  <si>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</si>
  <si>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</si>
  <si>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</si>
  <si>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</si>
  <si>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</si>
  <si>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</si>
  <si>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</si>
  <si>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</si>
  <si>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</si>
  <si>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</si>
  <si>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</si>
  <si>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</si>
  <si>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</si>
  <si>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</si>
  <si>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</si>
  <si>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</si>
  <si>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</si>
  <si>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</si>
  <si>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</si>
  <si>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</si>
  <si>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</si>
  <si>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</si>
  <si>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</si>
  <si>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</si>
  <si>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</si>
  <si>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</si>
  <si>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</si>
  <si>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</si>
  <si>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</si>
  <si>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</si>
  <si>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</si>
  <si>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</si>
  <si>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</si>
  <si>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</si>
  <si>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</si>
  <si>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</si>
  <si>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</si>
  <si>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</si>
  <si>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</si>
  <si>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</si>
  <si>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</si>
  <si>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</si>
  <si>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</si>
  <si>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</si>
  <si>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</si>
  <si>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</si>
  <si>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</si>
  <si>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</si>
  <si>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</si>
  <si>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</si>
  <si>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</si>
  <si>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</si>
  <si>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</si>
  <si>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</si>
  <si>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</si>
  <si>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</si>
  <si>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</si>
  <si>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</si>
  <si>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</si>
  <si>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</si>
  <si>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</si>
  <si>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</si>
  <si>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</si>
  <si>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</si>
  <si>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</si>
  <si>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</si>
  <si>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</si>
  <si>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</si>
  <si>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</si>
  <si>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</si>
  <si>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</si>
  <si>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</si>
  <si>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</si>
  <si>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</si>
  <si>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</si>
  <si>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</si>
  <si>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</si>
  <si>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</si>
  <si>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</si>
  <si>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</si>
  <si>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</si>
  <si>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</si>
  <si>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</si>
  <si>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</si>
  <si>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</si>
  <si>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</si>
  <si>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</si>
  <si>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</si>
  <si>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</si>
  <si>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</si>
  <si>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</si>
  <si>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</si>
  <si>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</si>
  <si>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</si>
  <si>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</si>
  <si>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</si>
  <si>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</si>
  <si>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</si>
  <si>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</si>
  <si>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</si>
  <si>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</si>
  <si>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</si>
  <si>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</si>
  <si>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</si>
  <si>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</si>
  <si>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</si>
  <si>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</si>
  <si>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</si>
  <si>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</si>
  <si>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</si>
  <si>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</si>
  <si>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</si>
  <si>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</si>
  <si>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</si>
  <si>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</si>
  <si>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</si>
  <si>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</si>
  <si>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</si>
  <si>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</si>
  <si>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</si>
  <si>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</si>
  <si>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</si>
  <si>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</si>
  <si>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</si>
  <si>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</si>
  <si>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</si>
  <si>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</si>
  <si>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</si>
  <si>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</si>
  <si>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</si>
  <si>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</si>
  <si>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</si>
  <si>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</si>
  <si>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</si>
  <si>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</si>
  <si>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</si>
  <si>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</si>
  <si>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</si>
  <si>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</si>
  <si>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</si>
  <si>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</si>
  <si>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</si>
  <si>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</si>
  <si>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</si>
  <si>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</si>
  <si>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</si>
  <si>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</si>
  <si>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</si>
  <si>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</si>
  <si>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</si>
  <si>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</si>
  <si>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</si>
  <si>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</si>
  <si>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</si>
  <si>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</si>
  <si>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</si>
  <si>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</si>
  <si>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</si>
  <si>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</si>
  <si>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</si>
  <si>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</si>
  <si>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</si>
  <si>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</si>
  <si>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</si>
  <si>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</si>
  <si>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</si>
  <si>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</si>
  <si>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</si>
  <si>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</si>
  <si>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</si>
  <si>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</si>
  <si>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</si>
  <si>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</si>
  <si>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</si>
  <si>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</si>
  <si>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</si>
  <si>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</si>
  <si>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</si>
  <si>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</si>
  <si>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</si>
  <si>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</si>
  <si>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</si>
  <si>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</si>
  <si>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</si>
  <si>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</si>
  <si>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</si>
  <si>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</si>
  <si>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</si>
  <si>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</si>
  <si>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</si>
  <si>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</si>
  <si>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</si>
  <si>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</si>
  <si>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</si>
  <si>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</si>
  <si>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</si>
  <si>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</si>
  <si>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</si>
  <si>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</si>
  <si>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</si>
  <si>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</si>
  <si>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</si>
  <si>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</si>
  <si>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</si>
  <si>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</si>
  <si>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</si>
  <si>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</si>
  <si>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</si>
  <si>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</si>
  <si>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</si>
  <si>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</si>
  <si>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</si>
  <si>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</si>
  <si>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</si>
  <si>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</si>
  <si>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</si>
  <si>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</si>
  <si>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</si>
  <si>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</si>
  <si>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</si>
  <si>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</si>
  <si>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</si>
  <si>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</si>
  <si>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</si>
  <si>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</si>
  <si>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</si>
  <si>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</si>
  <si>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</si>
  <si>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</si>
  <si>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</si>
  <si>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</si>
  <si>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</si>
  <si>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</si>
  <si>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</si>
  <si>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</si>
  <si>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</si>
  <si>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</si>
  <si>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</si>
  <si>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</si>
  <si>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</si>
  <si>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</si>
  <si>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</si>
  <si>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</si>
  <si>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</si>
  <si>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</si>
  <si>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</si>
  <si>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</si>
  <si>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</si>
  <si>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</si>
  <si>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</si>
  <si>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</si>
  <si>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</si>
  <si>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</si>
  <si>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</si>
  <si>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</si>
  <si>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</si>
  <si>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</si>
  <si>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</si>
  <si>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</si>
  <si>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</si>
  <si>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</si>
  <si>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</si>
  <si>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</si>
  <si>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</si>
  <si>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</si>
  <si>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</si>
  <si>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</si>
  <si>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</si>
  <si>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</si>
  <si>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</si>
  <si>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</si>
  <si>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</si>
  <si>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</si>
  <si>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</si>
  <si>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</si>
  <si>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</si>
  <si>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</si>
  <si>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</si>
  <si>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</si>
  <si>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</si>
  <si>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</si>
  <si>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</si>
  <si>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</si>
  <si>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</si>
  <si>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</si>
  <si>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</si>
  <si>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</si>
  <si>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</si>
  <si>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</si>
  <si>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</si>
  <si>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</si>
  <si>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</si>
  <si>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</si>
  <si>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</si>
  <si>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</si>
  <si>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</si>
  <si>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</si>
  <si>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</si>
  <si>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</si>
  <si>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</si>
  <si>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</si>
  <si>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</si>
  <si>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</si>
  <si>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</si>
  <si>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</si>
  <si>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</si>
  <si>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</si>
  <si>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</si>
  <si>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</si>
  <si>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</si>
  <si>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</si>
  <si>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</si>
  <si>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</si>
  <si>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</si>
  <si>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</si>
  <si>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</si>
  <si>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</si>
  <si>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</si>
  <si>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</si>
  <si>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</si>
  <si>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</si>
  <si>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</si>
  <si>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</si>
  <si>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</si>
  <si>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</si>
  <si>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</si>
  <si>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</si>
  <si>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</si>
  <si>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</si>
  <si>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</si>
  <si>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</si>
  <si>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</si>
  <si>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</si>
  <si>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</si>
  <si>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</si>
  <si>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</si>
  <si>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</si>
  <si>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</si>
  <si>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</si>
  <si>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</si>
  <si>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</si>
  <si>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</si>
  <si>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</si>
  <si>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</si>
  <si>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</si>
  <si>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</si>
  <si>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</si>
  <si>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</si>
  <si>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</si>
  <si>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</si>
  <si>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</si>
  <si>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</si>
  <si>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</si>
  <si>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</si>
  <si>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</si>
  <si>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</si>
  <si>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</si>
  <si>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</si>
  <si>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</si>
  <si>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</si>
  <si>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</si>
  <si>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</si>
  <si>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</si>
  <si>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</si>
  <si>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</si>
  <si>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</si>
  <si>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</si>
  <si>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</si>
  <si>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</si>
  <si>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</si>
  <si>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</si>
  <si>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</si>
  <si>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</si>
  <si>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</si>
  <si>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</si>
  <si>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</si>
  <si>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</si>
  <si>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</si>
  <si>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</si>
  <si>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</si>
  <si>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</si>
  <si>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</si>
  <si>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</si>
  <si>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</si>
  <si>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</si>
  <si>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</si>
  <si>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</si>
  <si>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</si>
  <si>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</si>
  <si>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</si>
  <si>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</si>
  <si>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</si>
  <si>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</si>
  <si>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</si>
  <si>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</si>
  <si>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</si>
  <si>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</si>
  <si>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</si>
  <si>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</si>
  <si>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</si>
  <si>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</si>
  <si>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</si>
  <si>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</si>
  <si>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</si>
  <si>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</si>
  <si>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</si>
  <si>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</si>
  <si>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</si>
  <si>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</si>
  <si>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</si>
  <si>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</si>
  <si>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</si>
  <si>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</si>
  <si>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</si>
  <si>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</si>
  <si>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</si>
  <si>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</si>
  <si>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</si>
  <si>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</si>
  <si>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</si>
  <si>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</si>
  <si>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</si>
  <si>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</si>
  <si>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</si>
  <si>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</si>
  <si>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</si>
  <si>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</si>
  <si>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</si>
  <si>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</si>
  <si>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</si>
  <si>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</si>
  <si>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</si>
  <si>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</si>
  <si>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</si>
  <si>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</si>
  <si>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</si>
  <si>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</si>
  <si>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</si>
  <si>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</si>
  <si>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</si>
  <si>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</si>
  <si>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</si>
  <si>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</si>
  <si>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</si>
  <si>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</si>
  <si>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</si>
  <si>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</si>
  <si>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</si>
  <si>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</si>
  <si>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</si>
  <si>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</si>
  <si>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</si>
  <si>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</si>
  <si>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</si>
  <si>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</si>
  <si>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</si>
  <si>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</si>
  <si>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</si>
  <si>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</si>
  <si>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</si>
  <si>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</si>
  <si>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</si>
  <si>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</si>
  <si>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</si>
  <si>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</si>
  <si>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</si>
  <si>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</si>
  <si>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</si>
  <si>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</si>
  <si>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</si>
  <si>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</si>
  <si>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</si>
  <si>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</si>
  <si>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</si>
  <si>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</si>
  <si>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</si>
  <si>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</si>
  <si>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</si>
  <si>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</si>
  <si>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</si>
  <si>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</si>
  <si>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</si>
  <si>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</si>
  <si>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</si>
  <si>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</si>
  <si>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</si>
  <si>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</si>
  <si>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</si>
  <si>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</si>
  <si>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</si>
  <si>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</si>
  <si>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</si>
  <si>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</si>
  <si>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</si>
  <si>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</si>
  <si>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</si>
  <si>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</si>
  <si>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</si>
  <si>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</si>
  <si>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</si>
  <si>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</si>
  <si>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</si>
  <si>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</si>
  <si>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</si>
  <si>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</si>
  <si>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</si>
  <si>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</si>
  <si>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</si>
  <si>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</si>
  <si>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</si>
  <si>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</si>
  <si>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</si>
  <si>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</si>
  <si>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</si>
  <si>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</si>
  <si>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</si>
  <si>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</si>
  <si>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</si>
  <si>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</si>
  <si>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</si>
  <si>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</si>
  <si>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</si>
  <si>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</si>
  <si>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</si>
  <si>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</si>
  <si>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</si>
  <si>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</si>
  <si>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</si>
  <si>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</si>
  <si>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</si>
  <si>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</si>
  <si>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</si>
  <si>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</si>
  <si>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</si>
  <si>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</si>
  <si>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</si>
  <si>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</si>
  <si>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</si>
  <si>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</si>
  <si>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</si>
  <si>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</si>
  <si>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</si>
  <si>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</si>
  <si>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</si>
  <si>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</si>
  <si>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</si>
  <si>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</si>
  <si>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</si>
  <si>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</si>
  <si>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</si>
  <si>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</si>
  <si>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</si>
  <si>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</si>
  <si>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</si>
  <si>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</si>
  <si>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</si>
  <si>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</si>
  <si>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</si>
  <si>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</si>
  <si>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</si>
  <si>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</si>
  <si>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</si>
  <si>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</si>
  <si>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</si>
  <si>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</si>
  <si>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</si>
  <si>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</si>
  <si>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</si>
  <si>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</si>
  <si>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</si>
  <si>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</si>
  <si>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</si>
  <si>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</si>
  <si>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</si>
  <si>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</si>
  <si>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</si>
  <si>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</si>
  <si>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</si>
  <si>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</si>
  <si>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</si>
  <si>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</si>
  <si>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</si>
  <si>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</si>
  <si>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</si>
  <si>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</si>
  <si>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</si>
  <si>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</si>
  <si>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</si>
  <si>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</si>
  <si>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</si>
  <si>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</si>
  <si>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</si>
  <si>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</si>
  <si>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</si>
  <si>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</si>
  <si>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</si>
  <si>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</si>
  <si>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</si>
  <si>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</si>
  <si>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</si>
  <si>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</si>
  <si>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</si>
  <si>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</si>
  <si>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</si>
  <si>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</si>
  <si>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</si>
  <si>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</si>
  <si>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</si>
  <si>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</si>
  <si>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</si>
  <si>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</si>
  <si>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</si>
  <si>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</si>
  <si>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</si>
  <si>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</si>
  <si>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</si>
  <si>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</si>
  <si>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</si>
  <si>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</si>
  <si>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</si>
  <si>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</si>
  <si>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</si>
  <si>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</si>
  <si>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</si>
  <si>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</si>
  <si>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</si>
  <si>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</si>
  <si>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</si>
  <si>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</si>
  <si>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</si>
  <si>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</si>
  <si>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</si>
  <si>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</si>
  <si>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</si>
  <si>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</si>
  <si>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</si>
  <si>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</si>
  <si>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</si>
  <si>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</si>
  <si>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</si>
  <si>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</si>
  <si>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</si>
  <si>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</si>
  <si>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</si>
  <si>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</si>
  <si>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</si>
  <si>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</si>
  <si>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</si>
  <si>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</si>
  <si>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</si>
  <si>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</si>
  <si>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</si>
  <si>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</si>
  <si>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</si>
  <si>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</si>
  <si>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</si>
  <si>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</si>
  <si>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</si>
  <si>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</si>
  <si>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</si>
  <si>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</si>
  <si>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</si>
  <si>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</si>
  <si>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</si>
  <si>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</si>
  <si>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</si>
  <si>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</si>
  <si>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</si>
  <si>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</si>
  <si>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</si>
  <si>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</si>
  <si>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</si>
  <si>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</si>
  <si>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</si>
  <si>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</si>
  <si>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</si>
  <si>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</si>
  <si>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</si>
  <si>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</si>
  <si>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</si>
  <si>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</si>
  <si>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</si>
  <si>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</si>
  <si>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</si>
  <si>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</si>
  <si>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</si>
  <si>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</si>
  <si>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</si>
  <si>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</si>
  <si>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</si>
  <si>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</si>
  <si>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</si>
  <si>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</si>
  <si>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</si>
  <si>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</si>
  <si>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</si>
  <si>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</si>
  <si>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</si>
  <si>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</si>
  <si>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</si>
  <si>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</si>
  <si>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</si>
  <si>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</si>
  <si>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</si>
  <si>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</si>
  <si>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</si>
  <si>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</si>
  <si>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</si>
  <si>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</si>
  <si>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</si>
  <si>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</si>
  <si>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</si>
  <si>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</si>
  <si>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</si>
  <si>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</si>
  <si>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</si>
  <si>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</si>
  <si>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</si>
  <si>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</si>
  <si>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</si>
  <si>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</si>
  <si>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</si>
  <si>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</si>
  <si>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</si>
  <si>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</si>
  <si>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</si>
  <si>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</si>
  <si>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</si>
  <si>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</si>
  <si>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</si>
  <si>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</si>
  <si>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</si>
  <si>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</si>
  <si>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</si>
  <si>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</si>
  <si>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</si>
  <si>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</si>
  <si>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</si>
  <si>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</si>
  <si>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</si>
  <si>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</si>
  <si>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</si>
  <si>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</si>
  <si>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</si>
  <si>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</si>
  <si>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</si>
  <si>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</si>
  <si>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</si>
  <si>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</si>
  <si>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</si>
  <si>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</si>
  <si>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</si>
  <si>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</si>
  <si>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</si>
  <si>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</si>
  <si>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</si>
  <si>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</si>
  <si>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</si>
  <si>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</si>
  <si>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</si>
  <si>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</si>
  <si>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</si>
  <si>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</si>
  <si>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</si>
  <si>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</si>
  <si>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</si>
  <si>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</si>
  <si>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</si>
  <si>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</si>
  <si>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</si>
  <si>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</si>
  <si>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</si>
  <si>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</si>
  <si>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</si>
  <si>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</si>
  <si>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</si>
  <si>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</si>
  <si>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</si>
  <si>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</si>
  <si>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</si>
  <si>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</si>
  <si>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</si>
  <si>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</si>
  <si>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</si>
  <si>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</si>
  <si>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</si>
  <si>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</si>
  <si>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</si>
  <si>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</si>
  <si>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</si>
  <si>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</si>
  <si>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</si>
  <si>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</si>
  <si>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</si>
  <si>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</si>
  <si>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</si>
  <si>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</si>
  <si>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</si>
  <si>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</si>
  <si>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</si>
  <si>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</si>
  <si>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</si>
  <si>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</si>
  <si>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</si>
  <si>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</si>
  <si>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</si>
  <si>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</si>
  <si>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</si>
  <si>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</si>
  <si>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</si>
  <si>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</si>
  <si>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</si>
  <si>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</si>
  <si>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</si>
  <si>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</si>
  <si>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</si>
  <si>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</si>
  <si>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</si>
  <si>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</si>
  <si>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</si>
  <si>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</si>
  <si>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</si>
  <si>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</si>
  <si>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</si>
  <si>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</si>
  <si>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</si>
  <si>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</si>
  <si>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</si>
  <si>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</si>
  <si>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</si>
  <si>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</si>
  <si>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</si>
  <si>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</si>
  <si>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</si>
  <si>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</si>
  <si>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</si>
  <si>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</si>
  <si>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</si>
  <si>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</si>
  <si>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</si>
  <si>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</si>
  <si>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</si>
  <si>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</si>
  <si>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</si>
  <si>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</si>
  <si>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</si>
  <si>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</si>
  <si>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</si>
  <si>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</si>
  <si>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</si>
  <si>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</si>
  <si>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</si>
  <si>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</si>
  <si>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</si>
  <si>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</si>
  <si>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</si>
  <si>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</si>
  <si>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</si>
  <si>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</si>
  <si>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</si>
  <si>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</si>
  <si>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</si>
  <si>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</si>
  <si>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</si>
  <si>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</si>
  <si>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</si>
  <si>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</si>
  <si>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</si>
  <si>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</si>
  <si>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</si>
  <si>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</si>
  <si>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</si>
  <si>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</si>
  <si>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</si>
  <si>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</si>
  <si>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</si>
  <si>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</si>
  <si>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</si>
  <si>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</si>
  <si>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</si>
  <si>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</si>
  <si>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</si>
  <si>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</si>
  <si>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</si>
  <si>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</si>
  <si>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</si>
  <si>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</si>
  <si>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</si>
  <si>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</si>
  <si>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</si>
  <si>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</si>
  <si>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</si>
  <si>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</si>
  <si>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</si>
  <si>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</si>
  <si>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</si>
  <si>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</si>
  <si>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</si>
  <si>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</si>
  <si>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</si>
  <si>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</si>
  <si>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</si>
  <si>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</si>
  <si>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</si>
  <si>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</si>
  <si>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</si>
  <si>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</si>
  <si>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</si>
  <si>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</si>
  <si>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</si>
  <si>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</si>
  <si>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</si>
  <si>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</si>
  <si>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</si>
  <si>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</si>
  <si>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</si>
  <si>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</si>
  <si>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</si>
  <si>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</si>
  <si>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</si>
  <si>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</si>
  <si>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</si>
  <si>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</si>
  <si>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</si>
  <si>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</si>
  <si>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</si>
  <si>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</si>
  <si>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</si>
  <si>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</si>
  <si>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</si>
  <si>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</si>
  <si>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</si>
  <si>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</si>
  <si>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</si>
  <si>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</si>
  <si>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</si>
  <si>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</si>
  <si>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</si>
  <si>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</si>
  <si>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</si>
  <si>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</si>
  <si>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</si>
  <si>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</si>
  <si>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</si>
  <si>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</si>
  <si>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</si>
  <si>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</si>
  <si>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</si>
  <si>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</si>
  <si>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</si>
  <si>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</si>
  <si>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</si>
  <si>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</si>
  <si>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</si>
  <si>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</si>
  <si>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</si>
  <si>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</si>
  <si>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</si>
  <si>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</si>
  <si>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</si>
  <si>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</si>
  <si>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</si>
  <si>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</si>
  <si>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</si>
  <si>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</si>
  <si>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</si>
  <si>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</si>
  <si>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</si>
  <si>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</si>
  <si>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</si>
  <si>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</si>
  <si>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</si>
  <si>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</si>
  <si>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</si>
  <si>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</si>
  <si>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</si>
  <si>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</si>
  <si>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</si>
  <si>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</si>
  <si>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</si>
  <si>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</si>
  <si>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</si>
  <si>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</si>
  <si>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</si>
  <si>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</si>
  <si>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</si>
  <si>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</si>
  <si>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</si>
  <si>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</si>
  <si>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</si>
  <si>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</si>
  <si>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</si>
  <si>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</si>
  <si>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</si>
  <si>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</si>
  <si>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</si>
  <si>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</si>
  <si>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</si>
  <si>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</si>
  <si>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</si>
  <si>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</si>
  <si>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</si>
  <si>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</si>
  <si>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</si>
  <si>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</si>
  <si>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</si>
  <si>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</si>
  <si>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</si>
  <si>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</si>
  <si>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</si>
  <si>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</si>
  <si>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</si>
  <si>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</si>
  <si>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</si>
  <si>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</si>
  <si>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</si>
  <si>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</si>
  <si>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</si>
  <si>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</si>
  <si>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</si>
  <si>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</si>
  <si>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</si>
  <si>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</si>
  <si>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</si>
  <si>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</si>
  <si>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</si>
  <si>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</si>
  <si>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</si>
  <si>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</si>
  <si>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</si>
  <si>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</si>
  <si>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</si>
  <si>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</si>
  <si>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</si>
  <si>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</si>
  <si>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</si>
  <si>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</si>
  <si>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</si>
  <si>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</si>
  <si>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</si>
  <si>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</si>
  <si>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</si>
  <si>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</si>
  <si>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</si>
  <si>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</si>
  <si>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</si>
  <si>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</si>
  <si>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</si>
  <si>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</si>
  <si>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</si>
  <si>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</si>
  <si>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</si>
  <si>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</si>
  <si>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</si>
  <si>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</si>
  <si>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</si>
  <si>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</si>
  <si>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</si>
  <si>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</si>
  <si>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</si>
  <si>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</si>
  <si>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</si>
  <si>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</si>
  <si>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</si>
  <si>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</si>
  <si>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</si>
  <si>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</si>
  <si>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</si>
  <si>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</si>
  <si>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</si>
  <si>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</si>
  <si>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</si>
  <si>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</si>
  <si>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</si>
  <si>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</si>
  <si>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</si>
  <si>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</si>
  <si>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</si>
  <si>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</si>
  <si>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</si>
  <si>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</si>
  <si>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</si>
  <si>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</si>
  <si>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</si>
  <si>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</si>
  <si>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</si>
  <si>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</si>
  <si>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</si>
  <si>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</si>
  <si>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</si>
  <si>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</si>
  <si>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</si>
  <si>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</si>
  <si>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</si>
  <si>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</si>
  <si>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</si>
  <si>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</si>
  <si>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</si>
  <si>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</si>
  <si>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</si>
  <si>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</si>
  <si>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</si>
  <si>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</si>
  <si>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</si>
  <si>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</si>
  <si>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</si>
  <si>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</si>
  <si>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</si>
  <si>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</si>
  <si>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</si>
  <si>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</si>
  <si>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</si>
  <si>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</si>
  <si>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</si>
  <si>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</si>
  <si>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</si>
  <si>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</si>
  <si>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</si>
  <si>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</si>
  <si>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</si>
  <si>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</si>
  <si>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</si>
  <si>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</si>
  <si>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</si>
  <si>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</si>
  <si>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</si>
  <si>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</si>
  <si>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</si>
  <si>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</si>
  <si>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</si>
  <si>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</si>
  <si>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</si>
  <si>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</si>
  <si>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</si>
  <si>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</si>
  <si>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</si>
  <si>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</si>
  <si>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</si>
  <si>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</si>
  <si>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</si>
  <si>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</si>
  <si>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</si>
  <si>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</si>
  <si>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</si>
  <si>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</si>
  <si>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</si>
  <si>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</si>
  <si>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</si>
  <si>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</si>
  <si>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</si>
  <si>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</si>
  <si>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</si>
  <si>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</si>
  <si>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</si>
  <si>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</si>
  <si>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</si>
  <si>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</si>
  <si>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</si>
  <si>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</si>
  <si>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</si>
  <si>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</si>
  <si>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</si>
  <si>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</si>
  <si>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</si>
  <si>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</si>
  <si>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</si>
  <si>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</si>
  <si>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</si>
  <si>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</si>
  <si>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</si>
  <si>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</si>
  <si>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</si>
  <si>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</si>
  <si>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</si>
  <si>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</si>
  <si>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</si>
  <si>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</si>
  <si>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</si>
  <si>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</si>
  <si>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</si>
  <si>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</si>
  <si>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</si>
  <si>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</si>
  <si>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</si>
  <si>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</si>
  <si>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</si>
  <si>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</si>
  <si>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</si>
  <si>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</si>
  <si>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</si>
  <si>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</si>
  <si>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</si>
  <si>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</si>
  <si>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</si>
  <si>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</si>
  <si>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</si>
  <si>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</si>
  <si>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</si>
  <si>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</si>
  <si>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</si>
  <si>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</si>
  <si>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</si>
  <si>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</si>
  <si>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</si>
  <si>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</si>
  <si>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</si>
  <si>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</si>
  <si>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</si>
  <si>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</si>
  <si>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</si>
  <si>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</si>
  <si>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</si>
  <si>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</si>
  <si>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</si>
  <si>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</si>
  <si>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</si>
  <si>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</si>
  <si>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</si>
  <si>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</si>
  <si>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</si>
  <si>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</si>
  <si>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</si>
  <si>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</si>
  <si>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</si>
  <si>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</si>
  <si>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</si>
  <si>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</si>
  <si>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</si>
  <si>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</si>
  <si>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</si>
  <si>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</si>
  <si>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</si>
  <si>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</si>
  <si>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</si>
  <si>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</si>
  <si>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</si>
  <si>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</si>
  <si>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</si>
  <si>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</si>
  <si>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</si>
  <si>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</si>
  <si>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</si>
  <si>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</si>
  <si>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</si>
  <si>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</si>
  <si>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</si>
  <si>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</si>
  <si>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</si>
  <si>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</si>
  <si>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</si>
  <si>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</si>
  <si>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</si>
  <si>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</si>
  <si>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</si>
  <si>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</si>
  <si>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</si>
  <si>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</si>
  <si>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</si>
  <si>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</si>
  <si>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</si>
  <si>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</si>
  <si>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</si>
  <si>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</si>
  <si>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</si>
  <si>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</si>
  <si>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</si>
  <si>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</si>
  <si>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</si>
  <si>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</si>
  <si>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</si>
  <si>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</si>
  <si>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</si>
  <si>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</si>
  <si>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</si>
  <si>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</si>
  <si>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</si>
  <si>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</si>
  <si>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</si>
  <si>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</si>
  <si>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</si>
  <si>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</si>
  <si>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</si>
  <si>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</si>
  <si>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</si>
  <si>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</si>
  <si>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</si>
  <si>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</si>
  <si>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</si>
  <si>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</si>
  <si>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</si>
  <si>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</si>
  <si>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</si>
  <si>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</si>
  <si>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</si>
  <si>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</si>
  <si>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</si>
  <si>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</si>
  <si>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</si>
  <si>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</si>
  <si>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</si>
  <si>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</si>
  <si>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</si>
  <si>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</si>
  <si>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</si>
  <si>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</si>
  <si>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</si>
  <si>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</si>
  <si>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</si>
  <si>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</si>
  <si>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</si>
  <si>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</si>
  <si>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</si>
  <si>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</si>
  <si>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</si>
  <si>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</si>
  <si>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</si>
  <si>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</si>
  <si>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</si>
  <si>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</si>
  <si>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</si>
  <si>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</si>
  <si>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</si>
  <si>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</si>
  <si>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</si>
  <si>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</si>
  <si>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</si>
  <si>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</si>
  <si>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</si>
  <si>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</si>
  <si>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</si>
  <si>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</si>
  <si>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</si>
  <si>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</si>
  <si>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</si>
  <si>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</si>
  <si>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</si>
  <si>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</si>
  <si>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</si>
  <si>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</si>
  <si>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</si>
  <si>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</si>
  <si>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</si>
  <si>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</si>
  <si>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</si>
  <si>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</si>
  <si>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</si>
  <si>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</si>
  <si>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</si>
  <si>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</si>
  <si>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</si>
  <si>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</si>
  <si>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</si>
  <si>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</si>
  <si>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</si>
  <si>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</si>
  <si>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</si>
  <si>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</si>
  <si>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</si>
  <si>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</si>
  <si>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</si>
  <si>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</si>
  <si>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</si>
  <si>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</si>
  <si>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</si>
  <si>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</si>
  <si>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</si>
  <si>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</si>
  <si>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</si>
  <si>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</si>
  <si>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</si>
  <si>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</si>
  <si>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</si>
  <si>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</si>
  <si>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</si>
  <si>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</si>
  <si>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</si>
  <si>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</si>
  <si>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</si>
  <si>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</si>
  <si>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</si>
  <si>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</si>
  <si>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</si>
  <si>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</si>
  <si>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</si>
  <si>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</si>
  <si>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</si>
  <si>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</si>
  <si>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</si>
  <si>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</si>
  <si>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</si>
  <si>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</si>
  <si>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</si>
  <si>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</si>
  <si>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</si>
  <si>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</si>
  <si>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</si>
  <si>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</si>
  <si>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</si>
  <si>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</si>
  <si>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</si>
  <si>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</si>
  <si>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</si>
  <si>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</si>
  <si>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</si>
  <si>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</si>
  <si>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</si>
  <si>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</si>
  <si>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</si>
  <si>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</si>
  <si>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</si>
  <si>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</si>
  <si>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</si>
  <si>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</si>
  <si>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</si>
  <si>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</si>
  <si>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</si>
  <si>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</si>
  <si>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</si>
  <si>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</si>
  <si>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</si>
  <si>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</si>
  <si>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</si>
  <si>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</si>
  <si>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</si>
  <si>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</si>
  <si>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</si>
  <si>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</si>
  <si>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</si>
  <si>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</si>
  <si>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</si>
  <si>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</si>
  <si>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</si>
  <si>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</si>
  <si>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</si>
  <si>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</si>
  <si>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</si>
  <si>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</si>
  <si>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</si>
  <si>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</si>
  <si>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</si>
  <si>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</si>
  <si>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</si>
  <si>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</si>
  <si>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</si>
  <si>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</si>
  <si>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</si>
  <si>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</si>
  <si>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</si>
  <si>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</si>
  <si>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</si>
  <si>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</si>
  <si>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</si>
  <si>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</si>
  <si>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</si>
  <si>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</si>
  <si>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</si>
  <si>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</si>
  <si>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</si>
  <si>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</si>
  <si>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</si>
  <si>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</si>
  <si>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</si>
  <si>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</si>
  <si>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</si>
  <si>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</si>
  <si>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</si>
  <si>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</si>
  <si>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</si>
  <si>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</si>
  <si>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</si>
  <si>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</si>
  <si>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</si>
  <si>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</si>
  <si>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</si>
  <si>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</si>
  <si>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</si>
  <si>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</si>
  <si>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</si>
  <si>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</si>
  <si>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</si>
  <si>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</si>
  <si>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</si>
  <si>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</si>
  <si>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</si>
  <si>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</si>
  <si>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</si>
  <si>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</si>
  <si>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</si>
  <si>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</si>
  <si>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</si>
  <si>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</si>
  <si>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</si>
  <si>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</si>
  <si>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</si>
  <si>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</si>
  <si>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</si>
  <si>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</si>
  <si>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</si>
  <si>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</si>
  <si>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</si>
  <si>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</si>
  <si>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</si>
  <si>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</si>
  <si>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</si>
  <si>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</si>
  <si>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</si>
  <si>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</si>
  <si>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</si>
  <si>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</si>
  <si>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</si>
  <si>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</si>
  <si>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</si>
  <si>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</si>
  <si>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</si>
  <si>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</si>
  <si>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</si>
  <si>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</si>
  <si>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</si>
  <si>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</si>
  <si>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</si>
  <si>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</si>
  <si>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</si>
  <si>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</si>
  <si>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</si>
  <si>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</si>
  <si>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</si>
  <si>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</si>
  <si>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</si>
  <si>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</si>
  <si>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</si>
  <si>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</si>
  <si>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</si>
  <si>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</si>
  <si>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</si>
  <si>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</si>
  <si>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</si>
  <si>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</si>
  <si>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</si>
  <si>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</si>
  <si>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</si>
  <si>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</si>
  <si>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</si>
  <si>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</si>
  <si>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</si>
  <si>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</si>
  <si>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</si>
  <si>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</si>
  <si>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</si>
  <si>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</si>
  <si>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</si>
  <si>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</si>
  <si>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</si>
  <si>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</si>
  <si>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</si>
  <si>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</si>
  <si>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</si>
  <si>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</si>
  <si>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</si>
  <si>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</si>
  <si>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</si>
  <si>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</si>
  <si>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</si>
  <si>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</si>
  <si>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</si>
  <si>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</si>
  <si>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</si>
  <si>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</si>
  <si>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</si>
  <si>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</si>
  <si>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</si>
  <si>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</si>
  <si>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</si>
  <si>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</si>
  <si>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</si>
  <si>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</si>
  <si>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</si>
  <si>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</si>
  <si>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</si>
  <si>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</si>
  <si>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</si>
  <si>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</si>
  <si>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</si>
  <si>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</si>
  <si>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</si>
  <si>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</si>
  <si>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</si>
  <si>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</si>
  <si>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</si>
  <si>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</si>
  <si>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</si>
  <si>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</si>
  <si>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</si>
  <si>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</si>
  <si>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</si>
  <si>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</si>
  <si>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</si>
  <si>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</si>
  <si>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</si>
  <si>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</si>
  <si>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</si>
  <si>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</si>
  <si>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</si>
  <si>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</si>
  <si>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</si>
  <si>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</si>
  <si>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</si>
  <si>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</si>
  <si>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</si>
  <si>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</si>
  <si>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</si>
  <si>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</si>
  <si>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</si>
  <si>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</si>
  <si>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</si>
  <si>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</si>
  <si>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</si>
  <si>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</si>
  <si>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</si>
  <si>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</si>
  <si>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</si>
  <si>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</si>
  <si>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</si>
  <si>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</si>
  <si>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</si>
  <si>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</si>
  <si>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</si>
  <si>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</si>
  <si>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</si>
  <si>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</si>
  <si>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</si>
  <si>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</si>
  <si>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</si>
  <si>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</si>
  <si>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</si>
  <si>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</si>
  <si>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</si>
  <si>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</si>
  <si>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</si>
  <si>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</si>
  <si>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</si>
  <si>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</si>
  <si>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</si>
  <si>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</si>
  <si>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</si>
  <si>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</si>
  <si>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</si>
  <si>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</si>
  <si>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</si>
  <si>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</si>
  <si>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</si>
  <si>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</si>
  <si>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</si>
  <si>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</si>
  <si>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</si>
  <si>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</si>
  <si>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</si>
  <si>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</si>
  <si>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</si>
  <si>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</si>
  <si>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</si>
  <si>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</si>
  <si>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</si>
  <si>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</si>
  <si>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</si>
  <si>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</si>
  <si>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</si>
  <si>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</si>
  <si>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</si>
  <si>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</si>
  <si>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</si>
  <si>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</si>
  <si>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</si>
  <si>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</si>
  <si>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</si>
  <si>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</si>
  <si>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</si>
  <si>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</si>
  <si>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</si>
  <si>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</si>
  <si>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</si>
  <si>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</si>
  <si>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</si>
  <si>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</si>
  <si>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</si>
  <si>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</si>
  <si>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</si>
  <si>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</si>
  <si>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</si>
  <si>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</si>
  <si>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</si>
  <si>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</si>
  <si>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</si>
  <si>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</si>
  <si>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</si>
  <si>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</si>
  <si>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</si>
  <si>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</si>
  <si>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</si>
  <si>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</si>
  <si>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</si>
  <si>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</si>
  <si>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</si>
  <si>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</si>
  <si>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</si>
  <si>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</si>
  <si>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</si>
  <si>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</si>
  <si>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</si>
  <si>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</si>
  <si>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</si>
  <si>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</si>
  <si>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</si>
  <si>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</si>
  <si>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</si>
  <si>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</si>
  <si>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</si>
  <si>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</si>
  <si>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</si>
  <si>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</si>
  <si>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</si>
  <si>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</si>
  <si>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</si>
  <si>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</si>
  <si>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</si>
  <si>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</si>
  <si>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</si>
  <si>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</si>
  <si>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</si>
  <si>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</si>
  <si>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</si>
  <si>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</si>
  <si>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</si>
  <si>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</si>
  <si>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</si>
  <si>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</si>
  <si>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</si>
  <si>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</si>
  <si>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</si>
  <si>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</si>
  <si>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</si>
  <si>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</si>
  <si>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</si>
  <si>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</si>
  <si>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</si>
  <si>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</si>
  <si>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</si>
  <si>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</si>
  <si>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</si>
  <si>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</si>
  <si>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</si>
  <si>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</si>
  <si>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</si>
  <si>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</si>
  <si>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</si>
  <si>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</si>
  <si>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</si>
  <si>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</si>
  <si>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</si>
  <si>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</si>
  <si>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</si>
  <si>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</si>
  <si>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</si>
  <si>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</si>
  <si>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</si>
  <si>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</si>
  <si>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</si>
  <si>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</si>
  <si>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</si>
  <si>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</si>
  <si>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</si>
  <si>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</si>
  <si>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</si>
  <si>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</si>
  <si>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</si>
  <si>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</si>
  <si>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</si>
  <si>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</si>
  <si>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</si>
  <si>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</si>
  <si>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</si>
  <si>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</si>
  <si>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</si>
  <si>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</si>
  <si>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</si>
  <si>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</si>
  <si>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</si>
  <si>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</si>
  <si>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</si>
  <si>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</si>
  <si>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</si>
  <si>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</si>
  <si>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</si>
  <si>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</si>
  <si>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</si>
  <si>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</si>
  <si>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</si>
  <si>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</si>
  <si>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</si>
  <si>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</si>
  <si>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</si>
  <si>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</si>
  <si>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</si>
  <si>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</si>
  <si>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</si>
  <si>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</si>
  <si>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</si>
  <si>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</si>
  <si>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</si>
  <si>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</si>
  <si>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</si>
  <si>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</si>
  <si>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</si>
  <si>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</si>
  <si>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</si>
  <si>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</si>
  <si>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</si>
  <si>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</si>
  <si>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</si>
  <si>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</si>
  <si>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</si>
  <si>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</si>
  <si>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</si>
  <si>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</si>
  <si>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</si>
  <si>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</si>
  <si>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</si>
  <si>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</si>
  <si>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</si>
  <si>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</si>
  <si>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</si>
  <si>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</si>
  <si>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</si>
  <si>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</si>
  <si>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</si>
  <si>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</si>
  <si>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</si>
  <si>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</si>
  <si>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</si>
  <si>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</si>
  <si>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</si>
  <si>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</si>
  <si>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</si>
  <si>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</si>
  <si>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</si>
  <si>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</si>
  <si>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</si>
  <si>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</si>
  <si>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</si>
  <si>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</si>
  <si>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</si>
  <si>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</si>
  <si>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</si>
  <si>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</si>
  <si>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</si>
  <si>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</si>
  <si>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</si>
  <si>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</si>
  <si>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</si>
  <si>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</si>
  <si>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</si>
  <si>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</si>
  <si>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</si>
  <si>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</si>
  <si>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</si>
  <si>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</si>
  <si>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</si>
  <si>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</si>
  <si>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</si>
  <si>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</si>
  <si>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</si>
  <si>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</si>
  <si>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</si>
  <si>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</si>
  <si>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</si>
  <si>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</si>
  <si>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</si>
  <si>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</si>
  <si>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</si>
  <si>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</si>
  <si>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</si>
  <si>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</si>
  <si>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</si>
  <si>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</si>
  <si>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</si>
  <si>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</si>
  <si>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</si>
  <si>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</si>
  <si>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</si>
  <si>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</si>
  <si>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</si>
  <si>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</si>
  <si>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</si>
  <si>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</si>
  <si>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</si>
  <si>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</si>
  <si>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</si>
  <si>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</si>
  <si>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</si>
  <si>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</si>
  <si>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</si>
  <si>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</si>
  <si>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</si>
  <si>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</si>
  <si>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</si>
  <si>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</si>
  <si>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</si>
  <si>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</si>
  <si>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</si>
  <si>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</si>
  <si>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</si>
  <si>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</si>
  <si>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</si>
  <si>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</si>
  <si>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</si>
  <si>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</si>
  <si>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</si>
  <si>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</si>
  <si>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</si>
  <si>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</si>
  <si>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</si>
  <si>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</si>
  <si>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</si>
  <si>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</si>
  <si>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</si>
  <si>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</si>
  <si>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</si>
  <si>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</si>
  <si>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</si>
  <si>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</si>
  <si>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</si>
  <si>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</si>
  <si>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</si>
  <si>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</si>
  <si>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</si>
  <si>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</si>
  <si>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</si>
  <si>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</si>
  <si>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</si>
  <si>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</si>
  <si>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</si>
  <si>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</si>
  <si>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</si>
  <si>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</si>
  <si>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</si>
  <si>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</si>
  <si>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</si>
  <si>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</si>
  <si>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</si>
  <si>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</si>
  <si>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</si>
  <si>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</si>
  <si>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</si>
  <si>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</si>
  <si>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</si>
  <si>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</si>
  <si>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</si>
  <si>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</si>
  <si>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</si>
  <si>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</si>
  <si>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</si>
  <si>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</si>
  <si>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</si>
  <si>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</si>
  <si>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</si>
  <si>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</si>
  <si>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</si>
  <si>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</si>
  <si>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</si>
  <si>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</si>
  <si>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</si>
  <si>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</si>
  <si>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</si>
  <si>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</si>
  <si>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</si>
  <si>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</si>
  <si>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</si>
  <si>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</si>
  <si>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</si>
  <si>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</si>
  <si>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</si>
  <si>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</si>
  <si>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</si>
  <si>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</si>
  <si>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</si>
  <si>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</si>
  <si>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</si>
  <si>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</si>
  <si>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</si>
  <si>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</si>
  <si>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</si>
  <si>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</si>
  <si>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</si>
  <si>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</si>
  <si>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</si>
  <si>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</si>
  <si>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</si>
  <si>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</si>
  <si>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</si>
  <si>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</si>
  <si>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</si>
  <si>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</si>
  <si>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</si>
  <si>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</si>
  <si>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</si>
  <si>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</si>
  <si>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</si>
  <si>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</si>
  <si>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</si>
  <si>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</si>
  <si>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</si>
  <si>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</si>
  <si>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</si>
  <si>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</si>
  <si>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</si>
  <si>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</si>
  <si>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</si>
  <si>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</si>
  <si>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</si>
  <si>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</si>
  <si>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</si>
  <si>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</si>
  <si>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</si>
  <si>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</si>
  <si>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</si>
  <si>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</si>
  <si>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</si>
  <si>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</si>
  <si>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</si>
  <si>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</si>
  <si>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</si>
  <si>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</si>
  <si>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</si>
  <si>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</si>
  <si>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</si>
  <si>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</si>
  <si>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</si>
  <si>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</si>
  <si>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</si>
  <si>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</si>
  <si>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</si>
  <si>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</si>
  <si>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</si>
  <si>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</si>
  <si>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</si>
  <si>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</si>
  <si>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</si>
  <si>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</si>
  <si>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</si>
  <si>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</si>
  <si>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</si>
  <si>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</si>
  <si>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</si>
  <si>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</si>
  <si>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</si>
  <si>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</si>
  <si>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</si>
  <si>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</si>
  <si>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</si>
  <si>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</si>
  <si>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</si>
  <si>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</si>
  <si>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</si>
  <si>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</si>
  <si>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</si>
  <si>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</si>
  <si>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</si>
  <si>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</si>
  <si>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</si>
  <si>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</si>
  <si>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</si>
  <si>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</si>
  <si>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</si>
  <si>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</si>
  <si>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</si>
  <si>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</si>
  <si>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</si>
  <si>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</si>
  <si>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</si>
  <si>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</si>
  <si>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</si>
  <si>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</si>
  <si>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</si>
  <si>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</si>
  <si>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</si>
  <si>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</si>
  <si>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</si>
  <si>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</si>
  <si>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</si>
  <si>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</si>
  <si>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</si>
  <si>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</si>
  <si>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</si>
  <si>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</si>
  <si>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</si>
  <si>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</si>
  <si>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</si>
  <si>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</si>
  <si>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</si>
  <si>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</si>
  <si>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</si>
  <si>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</si>
  <si>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</si>
  <si>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</si>
  <si>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</si>
  <si>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</si>
  <si>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</si>
  <si>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</si>
  <si>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</si>
  <si>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</si>
  <si>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</si>
  <si>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</si>
  <si>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</si>
  <si>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</si>
  <si>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</si>
  <si>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</si>
  <si>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</si>
  <si>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</si>
  <si>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</si>
  <si>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</si>
  <si>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</si>
  <si>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</si>
  <si>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</si>
  <si>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</si>
  <si>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</si>
  <si>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</si>
  <si>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</si>
  <si>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</si>
  <si>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</si>
  <si>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</si>
  <si>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</si>
  <si>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</si>
  <si>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</si>
  <si>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</si>
  <si>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</si>
  <si>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</si>
  <si>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</si>
  <si>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</si>
  <si>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</si>
  <si>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</si>
  <si>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</si>
  <si>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</si>
  <si>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</si>
  <si>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</si>
  <si>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</si>
  <si>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</si>
  <si>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</si>
  <si>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</si>
  <si>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</si>
  <si>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</si>
  <si>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</si>
  <si>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</si>
  <si>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</si>
  <si>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</si>
  <si>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</si>
  <si>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</si>
  <si>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</si>
  <si>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</si>
  <si>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</si>
  <si>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</si>
  <si>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</si>
  <si>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</si>
  <si>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</si>
  <si>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</si>
  <si>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</si>
  <si>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</si>
  <si>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</si>
  <si>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</si>
  <si>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</si>
  <si>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</si>
  <si>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</si>
  <si>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</si>
  <si>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</si>
  <si>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</si>
  <si>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</si>
  <si>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</si>
  <si>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</si>
  <si>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</si>
  <si>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</si>
  <si>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</si>
  <si>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</si>
  <si>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</si>
  <si>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</si>
  <si>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</si>
  <si>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</si>
  <si>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</si>
  <si>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</si>
  <si>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</si>
  <si>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</si>
  <si>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</si>
  <si>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</si>
  <si>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</si>
  <si>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</si>
  <si>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</si>
  <si>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</si>
  <si>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</si>
  <si>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</si>
  <si>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</si>
  <si>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</si>
  <si>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</si>
  <si>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</si>
  <si>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</si>
  <si>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</si>
  <si>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</si>
  <si>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</si>
  <si>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</si>
  <si>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</si>
  <si>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</si>
  <si>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</si>
  <si>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</si>
  <si>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</si>
  <si>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</si>
  <si>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</si>
  <si>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</si>
  <si>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</si>
  <si>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</si>
  <si>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</si>
  <si>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</si>
  <si>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</si>
  <si>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</si>
  <si>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</si>
  <si>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</si>
  <si>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</si>
  <si>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</si>
  <si>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</si>
  <si>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</si>
  <si>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</si>
  <si>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</si>
  <si>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</si>
  <si>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</si>
  <si>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</si>
  <si>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</si>
  <si>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</si>
  <si>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</si>
  <si>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</si>
  <si>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</si>
  <si>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</si>
  <si>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</si>
  <si>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</si>
  <si>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</si>
  <si>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</si>
  <si>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</si>
  <si>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</si>
  <si>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</si>
  <si>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</si>
  <si>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</si>
  <si>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</si>
  <si>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</si>
  <si>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</si>
  <si>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</si>
  <si>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</si>
  <si>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</si>
  <si>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</si>
  <si>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</si>
  <si>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</si>
  <si>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</si>
  <si>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</si>
  <si>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</si>
  <si>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</si>
  <si>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</si>
  <si>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</si>
  <si>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</si>
  <si>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</si>
  <si>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</si>
  <si>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</si>
  <si>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</si>
  <si>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</si>
  <si>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</si>
  <si>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</si>
  <si>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</si>
  <si>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</si>
  <si>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</si>
  <si>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</si>
  <si>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</si>
  <si>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</si>
  <si>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</si>
  <si>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</si>
  <si>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</si>
  <si>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</si>
  <si>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</si>
  <si>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</si>
  <si>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</si>
  <si>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</si>
  <si>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</si>
  <si>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</si>
  <si>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</si>
  <si>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</si>
  <si>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</si>
  <si>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</si>
  <si>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</si>
  <si>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</si>
  <si>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</si>
  <si>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</si>
  <si>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</si>
  <si>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</si>
  <si>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</si>
  <si>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</si>
  <si>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</si>
  <si>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</si>
  <si>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</si>
  <si>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</si>
  <si>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</si>
  <si>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</si>
  <si>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</si>
  <si>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</si>
  <si>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</si>
  <si>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</si>
  <si>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</si>
  <si>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</si>
  <si>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</si>
  <si>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</si>
  <si>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</si>
  <si>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</si>
  <si>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</si>
  <si>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</si>
  <si>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</si>
  <si>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</si>
  <si>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</si>
  <si>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</si>
  <si>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</si>
  <si>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</si>
  <si>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</si>
  <si>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</si>
  <si>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</si>
  <si>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</si>
  <si>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</si>
  <si>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</si>
  <si>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</si>
  <si>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</si>
  <si>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</si>
  <si>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</si>
  <si>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</si>
  <si>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</si>
  <si>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</si>
  <si>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</si>
  <si>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</si>
  <si>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</si>
  <si>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</si>
  <si>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</si>
  <si>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</si>
  <si>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</si>
  <si>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</si>
  <si>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</si>
  <si>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</si>
  <si>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</si>
  <si>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</si>
  <si>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</si>
  <si>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</si>
  <si>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</si>
  <si>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</si>
  <si>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</si>
  <si>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</si>
  <si>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</si>
  <si>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</si>
  <si>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</si>
  <si>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</si>
  <si>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</si>
  <si>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</si>
  <si>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</si>
  <si>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</si>
  <si>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</si>
  <si>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</si>
  <si>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</si>
  <si>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</si>
  <si>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</si>
  <si>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</si>
  <si>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</si>
  <si>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</si>
  <si>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</si>
  <si>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</si>
  <si>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</si>
  <si>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</si>
  <si>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</si>
  <si>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</si>
  <si>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</si>
  <si>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</si>
  <si>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</si>
  <si>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</si>
  <si>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</si>
  <si>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</si>
  <si>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</si>
  <si>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</si>
  <si>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</si>
  <si>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</si>
  <si>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</si>
  <si>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</si>
  <si>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</si>
  <si>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</si>
  <si>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</si>
  <si>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</si>
  <si>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</si>
  <si>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</si>
  <si>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</si>
  <si>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</si>
  <si>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</si>
  <si>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</si>
  <si>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</si>
  <si>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</si>
  <si>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</si>
  <si>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</si>
  <si>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</si>
  <si>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</si>
  <si>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</si>
  <si>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</si>
  <si>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</si>
  <si>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</si>
  <si>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</si>
  <si>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</si>
  <si>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</si>
  <si>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</si>
  <si>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</si>
  <si>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</si>
  <si>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</si>
  <si>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</si>
  <si>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</si>
  <si>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</si>
  <si>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</si>
  <si>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</si>
  <si>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</si>
  <si>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</si>
  <si>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</si>
  <si>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</si>
  <si>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</si>
  <si>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</si>
  <si>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</si>
  <si>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</si>
  <si>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</si>
  <si>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</si>
  <si>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</si>
  <si>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</si>
  <si>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</si>
  <si>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</si>
  <si>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</si>
  <si>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</si>
  <si>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</si>
  <si>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</si>
  <si>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</si>
  <si>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</si>
  <si>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</si>
  <si>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</si>
  <si>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</si>
  <si>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</si>
  <si>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</si>
  <si>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</si>
  <si>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</si>
  <si>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</si>
  <si>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</si>
  <si>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</si>
  <si>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</si>
  <si>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</si>
  <si>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</si>
  <si>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</si>
  <si>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</si>
  <si>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</si>
  <si>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</si>
  <si>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</si>
  <si>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</si>
  <si>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</si>
  <si>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</si>
  <si>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</si>
  <si>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</si>
  <si>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</si>
  <si>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</si>
  <si>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</si>
  <si>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</si>
  <si>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</si>
  <si>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</si>
  <si>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</si>
  <si>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</si>
  <si>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</si>
  <si>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</si>
  <si>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</si>
  <si>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</si>
  <si>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</si>
  <si>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</si>
  <si>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</si>
  <si>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</si>
  <si>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</si>
  <si>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</si>
  <si>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</si>
  <si>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</si>
  <si>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</si>
  <si>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</si>
  <si>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</si>
  <si>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</si>
  <si>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</si>
  <si>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</si>
  <si>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</si>
  <si>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</si>
  <si>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</si>
  <si>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</si>
  <si>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</si>
  <si>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</si>
  <si>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</si>
  <si>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</si>
  <si>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</si>
  <si>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</si>
  <si>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</si>
  <si>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</si>
  <si>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</si>
  <si>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</si>
  <si>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</si>
  <si>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</si>
  <si>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</si>
  <si>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</si>
  <si>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</si>
  <si>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</si>
  <si>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</si>
  <si>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</si>
  <si>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</si>
  <si>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</si>
  <si>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</si>
  <si>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</si>
  <si>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</si>
  <si>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</si>
  <si>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</si>
  <si>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</si>
  <si>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</si>
  <si>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</si>
  <si>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</si>
  <si>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</si>
  <si>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</si>
  <si>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</si>
  <si>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</si>
  <si>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</si>
  <si>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</si>
  <si>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</si>
  <si>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</si>
  <si>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</si>
  <si>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</si>
  <si>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</si>
  <si>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</si>
  <si>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</si>
  <si>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</si>
  <si>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</si>
  <si>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</si>
  <si>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</si>
  <si>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</si>
  <si>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</si>
  <si>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</si>
  <si>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</si>
  <si>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</si>
  <si>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</si>
  <si>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</si>
  <si>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</si>
  <si>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</si>
  <si>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</si>
  <si>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</si>
  <si>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</si>
  <si>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</si>
  <si>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</si>
  <si>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</si>
  <si>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</si>
  <si>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</si>
  <si>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</si>
  <si>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</si>
  <si>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</si>
  <si>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</si>
  <si>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</si>
  <si>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</si>
  <si>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</si>
  <si>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</si>
  <si>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</si>
  <si>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</si>
  <si>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</si>
  <si>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</si>
  <si>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</si>
  <si>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</si>
  <si>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</si>
  <si>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</si>
  <si>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</si>
  <si>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</si>
  <si>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</si>
  <si>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</si>
  <si>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</si>
  <si>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</si>
  <si>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</si>
  <si>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</si>
  <si>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</si>
  <si>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</si>
  <si>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</si>
  <si>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</si>
  <si>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</si>
  <si>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</si>
  <si>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</si>
  <si>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</si>
  <si>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</si>
  <si>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</si>
  <si>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</si>
  <si>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</si>
  <si>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</si>
  <si>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</si>
  <si>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</si>
  <si>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</si>
  <si>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</si>
  <si>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</si>
  <si>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</si>
  <si>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</si>
  <si>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</si>
  <si>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</si>
  <si>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</si>
  <si>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</si>
  <si>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</si>
  <si>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</si>
  <si>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</si>
  <si>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</si>
  <si>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</si>
  <si>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</si>
  <si>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</si>
  <si>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</si>
  <si>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</si>
  <si>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</si>
  <si>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</si>
  <si>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</si>
  <si>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</si>
  <si>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</si>
  <si>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</si>
  <si>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</si>
  <si>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</si>
  <si>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</si>
  <si>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</si>
  <si>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</si>
  <si>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</si>
  <si>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</si>
  <si>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</si>
  <si>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</si>
  <si>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</si>
  <si>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</si>
  <si>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</si>
  <si>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</si>
  <si>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</si>
  <si>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</si>
  <si>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</si>
  <si>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</si>
  <si>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</si>
  <si>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</si>
  <si>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</si>
  <si>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</si>
  <si>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</si>
  <si>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</si>
  <si>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</si>
  <si>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</si>
  <si>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</si>
  <si>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</si>
  <si>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</si>
  <si>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</si>
  <si>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</si>
  <si>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</si>
  <si>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</si>
  <si>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</si>
  <si>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</si>
  <si>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</si>
  <si>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</si>
  <si>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</si>
  <si>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</si>
  <si>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</si>
  <si>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</si>
  <si>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</si>
  <si>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</si>
  <si>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</si>
  <si>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</si>
  <si>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</si>
  <si>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</si>
  <si>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</si>
  <si>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</si>
  <si>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</si>
  <si>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</si>
  <si>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</si>
  <si>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</si>
  <si>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</si>
  <si>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</si>
  <si>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</si>
  <si>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</si>
  <si>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</si>
  <si>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</si>
  <si>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</si>
  <si>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</si>
  <si>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</si>
  <si>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</si>
  <si>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</si>
  <si>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</si>
  <si>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</si>
  <si>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</si>
  <si>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</si>
  <si>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</si>
  <si>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</si>
  <si>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</si>
  <si>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</si>
  <si>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</si>
  <si>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</si>
  <si>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</si>
  <si>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</si>
  <si>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</si>
  <si>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</si>
  <si>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</si>
  <si>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</si>
  <si>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</si>
  <si>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</si>
  <si>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</si>
  <si>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</si>
  <si>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</si>
  <si>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</si>
  <si>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</si>
  <si>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</si>
  <si>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</si>
  <si>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</si>
  <si>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</si>
  <si>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</si>
  <si>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</si>
  <si>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</si>
  <si>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</si>
  <si>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</si>
  <si>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</si>
  <si>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</si>
  <si>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</si>
  <si>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</si>
  <si>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</si>
  <si>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</si>
  <si>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</si>
  <si>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</si>
  <si>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</si>
  <si>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</si>
  <si>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</si>
  <si>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</si>
  <si>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</si>
  <si>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</si>
  <si>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</si>
  <si>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</si>
  <si>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</si>
  <si>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</si>
  <si>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</si>
  <si>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</si>
  <si>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</si>
  <si>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</si>
  <si>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</si>
  <si>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</si>
  <si>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</si>
  <si>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</si>
  <si>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</si>
  <si>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</si>
  <si>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</si>
  <si>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</si>
  <si>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</si>
  <si>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</si>
  <si>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</si>
  <si>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</si>
  <si>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</si>
  <si>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</si>
  <si>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</si>
  <si>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</si>
  <si>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</si>
  <si>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</si>
  <si>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</si>
  <si>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</si>
  <si>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</si>
  <si>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</si>
  <si>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</si>
  <si>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</si>
  <si>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</si>
  <si>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</si>
  <si>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</si>
  <si>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</si>
  <si>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</si>
  <si>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</si>
  <si>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</si>
  <si>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</si>
  <si>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</si>
  <si>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</si>
  <si>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</si>
  <si>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</si>
  <si>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</si>
  <si>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</si>
  <si>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</si>
  <si>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</si>
  <si>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</si>
  <si>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</si>
  <si>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</si>
  <si>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</si>
  <si>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</si>
  <si>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</si>
  <si>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</si>
  <si>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</si>
  <si>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</si>
  <si>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</si>
  <si>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</si>
  <si>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</si>
  <si>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</si>
  <si>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</si>
  <si>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</si>
  <si>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</si>
  <si>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</si>
  <si>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</si>
  <si>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</si>
  <si>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</si>
  <si>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</si>
  <si>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</si>
  <si>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</si>
  <si>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</si>
  <si>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</si>
  <si>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</si>
  <si>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</si>
  <si>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</si>
  <si>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</si>
  <si>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</si>
  <si>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</si>
  <si>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</si>
  <si>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</si>
  <si>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</si>
  <si>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</si>
  <si>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</si>
  <si>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</si>
  <si>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</si>
  <si>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</si>
  <si>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</si>
  <si>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</si>
  <si>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</si>
  <si>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</si>
  <si>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</si>
  <si>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</si>
  <si>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</si>
  <si>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</si>
  <si>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</si>
  <si>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</si>
  <si>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</si>
  <si>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</si>
  <si>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</si>
  <si>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</si>
  <si>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</si>
  <si>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</si>
  <si>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</si>
  <si>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</si>
  <si>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</si>
  <si>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</si>
  <si>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</si>
  <si>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</si>
  <si>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</si>
  <si>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</si>
  <si>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</si>
  <si>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</si>
  <si>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</si>
  <si>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</si>
  <si>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</si>
  <si>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</si>
  <si>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</si>
  <si>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</si>
  <si>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</si>
  <si>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</si>
  <si>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</si>
  <si>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</si>
  <si>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</si>
  <si>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</si>
  <si>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</si>
  <si>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</si>
  <si>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</si>
  <si>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</si>
  <si>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</si>
  <si>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</si>
  <si>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</si>
  <si>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</si>
  <si>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</si>
  <si>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</si>
  <si>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</si>
  <si>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</si>
  <si>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</si>
  <si>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</si>
  <si>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</si>
  <si>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</si>
  <si>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</si>
  <si>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</si>
  <si>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</si>
  <si>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</si>
  <si>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</si>
  <si>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</si>
  <si>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</si>
  <si>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</si>
  <si>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</si>
  <si>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</si>
  <si>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</si>
  <si>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</si>
  <si>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</si>
  <si>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</si>
  <si>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</si>
  <si>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</si>
  <si>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</si>
  <si>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</si>
  <si>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</si>
  <si>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</si>
  <si>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</si>
  <si>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</si>
  <si>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</si>
  <si>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</si>
  <si>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</si>
  <si>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</si>
  <si>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</si>
  <si>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</si>
  <si>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</si>
  <si>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</si>
  <si>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</si>
  <si>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</si>
  <si>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</si>
  <si>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</si>
  <si>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</si>
  <si>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</si>
  <si>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</si>
  <si>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</si>
  <si>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</si>
  <si>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</si>
  <si>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</si>
  <si>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</si>
  <si>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</si>
  <si>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</si>
  <si>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</si>
  <si>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</si>
  <si>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</si>
  <si>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</si>
  <si>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</si>
  <si>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</si>
  <si>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</si>
  <si>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</si>
  <si>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</si>
  <si>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</si>
  <si>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</si>
  <si>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</si>
  <si>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</si>
  <si>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</si>
  <si>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</si>
  <si>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</si>
  <si>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</si>
  <si>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</si>
  <si>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</si>
  <si>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</si>
  <si>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</si>
  <si>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</si>
  <si>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</si>
  <si>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</si>
  <si>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</si>
  <si>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</si>
  <si>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</si>
  <si>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</si>
  <si>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</si>
  <si>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</si>
  <si>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</si>
  <si>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</si>
  <si>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</si>
  <si>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</si>
  <si>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</si>
  <si>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</si>
  <si>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</si>
  <si>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</si>
  <si>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</si>
  <si>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</si>
  <si>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</si>
  <si>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</si>
  <si>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</si>
  <si>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</si>
  <si>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</si>
  <si>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</si>
  <si>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</si>
  <si>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</si>
  <si>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</si>
  <si>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</si>
  <si>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</si>
  <si>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</si>
  <si>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</si>
  <si>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</si>
  <si>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</si>
  <si>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</si>
  <si>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</si>
  <si>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</si>
  <si>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</si>
  <si>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</si>
  <si>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</si>
  <si>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</si>
  <si>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</si>
  <si>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</si>
  <si>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</si>
  <si>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</si>
  <si>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</si>
  <si>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</si>
  <si>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</si>
  <si>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</si>
  <si>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</si>
  <si>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</si>
  <si>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</si>
  <si>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</si>
  <si>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</si>
  <si>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</si>
  <si>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</si>
  <si>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</si>
  <si>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</si>
  <si>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</si>
  <si>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</si>
  <si>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</si>
  <si>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</si>
  <si>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</si>
  <si>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</si>
  <si>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</si>
  <si>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</si>
  <si>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</si>
  <si>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</si>
  <si>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</si>
  <si>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</si>
  <si>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</si>
  <si>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</si>
  <si>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</si>
  <si>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</si>
  <si>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</si>
  <si>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</si>
  <si>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</si>
  <si>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</si>
  <si>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</si>
  <si>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</si>
  <si>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</si>
  <si>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</si>
  <si>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</si>
  <si>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</si>
  <si>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</si>
  <si>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</si>
  <si>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</si>
  <si>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</si>
  <si>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</si>
  <si>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</si>
  <si>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</si>
  <si>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</si>
  <si>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</si>
  <si>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</si>
  <si>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</si>
  <si>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</si>
  <si>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</si>
  <si>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</si>
  <si>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</si>
  <si>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</si>
  <si>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</si>
  <si>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</si>
  <si>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</si>
  <si>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</si>
  <si>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</si>
  <si>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</si>
  <si>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</si>
  <si>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</si>
  <si>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</si>
  <si>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</si>
  <si>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</si>
  <si>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</si>
  <si>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</si>
  <si>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</si>
  <si>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</si>
  <si>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</si>
  <si>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</si>
  <si>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</si>
  <si>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</si>
  <si>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</si>
  <si>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</si>
  <si>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</si>
  <si>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</si>
  <si>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</si>
  <si>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</si>
  <si>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</si>
  <si>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</si>
  <si>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</si>
  <si>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</si>
  <si>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</si>
  <si>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</si>
  <si>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</si>
  <si>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</si>
  <si>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</si>
  <si>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</si>
  <si>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</si>
  <si>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</si>
  <si>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</si>
  <si>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</si>
  <si>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</si>
  <si>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</si>
  <si>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</si>
  <si>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</si>
  <si>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</si>
  <si>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</si>
  <si>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</si>
  <si>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</si>
  <si>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</si>
  <si>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</si>
  <si>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</si>
  <si>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</si>
  <si>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</si>
  <si>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</si>
  <si>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</si>
  <si>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</si>
  <si>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</si>
  <si>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</si>
  <si>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</si>
  <si>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</si>
  <si>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</si>
  <si>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</si>
  <si>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</si>
  <si>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</si>
  <si>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</si>
  <si>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</si>
  <si>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</si>
  <si>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</si>
  <si>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</si>
  <si>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</si>
  <si>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</si>
  <si>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</si>
  <si>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</si>
  <si>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</si>
  <si>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</si>
  <si>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</si>
  <si>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</si>
  <si>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</si>
  <si>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</si>
  <si>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</si>
  <si>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</si>
  <si>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</si>
  <si>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</si>
  <si>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</si>
  <si>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</si>
  <si>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</si>
  <si>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</si>
  <si>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</si>
  <si>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</si>
  <si>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</si>
  <si>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</si>
  <si>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</si>
  <si>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</si>
  <si>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</si>
  <si>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</si>
  <si>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</si>
  <si>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</si>
  <si>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</si>
  <si>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</si>
  <si>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</si>
  <si>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</si>
  <si>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</si>
  <si>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</si>
  <si>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</si>
  <si>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</si>
  <si>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</si>
  <si>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</si>
  <si>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</si>
  <si>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</si>
  <si>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</si>
  <si>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</si>
  <si>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</si>
  <si>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</si>
  <si>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</si>
  <si>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</si>
  <si>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</si>
  <si>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</si>
  <si>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</si>
  <si>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</si>
  <si>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</si>
  <si>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</si>
  <si>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</si>
  <si>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</si>
  <si>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</si>
  <si>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</si>
  <si>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</si>
  <si>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</si>
  <si>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</si>
  <si>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</si>
  <si>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</si>
  <si>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</si>
  <si>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</si>
  <si>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</si>
  <si>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</si>
  <si>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</si>
  <si>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</si>
  <si>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</si>
  <si>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</si>
  <si>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</si>
  <si>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</si>
  <si>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</si>
  <si>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</si>
  <si>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</si>
  <si>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</si>
  <si>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</si>
  <si>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</si>
  <si>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</si>
  <si>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</si>
  <si>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</si>
  <si>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</si>
  <si>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</si>
  <si>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</si>
  <si>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</si>
  <si>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</si>
  <si>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</si>
  <si>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</si>
  <si>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</si>
  <si>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</si>
  <si>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</si>
  <si>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</si>
  <si>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</si>
  <si>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</si>
  <si>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</si>
  <si>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</si>
  <si>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</si>
  <si>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</si>
  <si>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</si>
  <si>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</si>
  <si>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</si>
  <si>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</si>
  <si>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</si>
  <si>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</si>
  <si>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</si>
  <si>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</si>
  <si>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</si>
  <si>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</si>
  <si>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</si>
  <si>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</si>
  <si>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</si>
  <si>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</si>
  <si>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</si>
  <si>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</si>
  <si>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</si>
  <si>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</si>
  <si>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</si>
  <si>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</si>
  <si>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</si>
  <si>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</si>
  <si>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</si>
  <si>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</si>
  <si>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</si>
  <si>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</si>
  <si>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</si>
  <si>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</si>
  <si>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</si>
  <si>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</si>
  <si>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</si>
  <si>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</si>
  <si>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</si>
  <si>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</si>
  <si>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</si>
  <si>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</si>
  <si>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</si>
  <si>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</si>
  <si>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</si>
  <si>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</si>
  <si>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</si>
  <si>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</si>
  <si>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</si>
  <si>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</si>
  <si>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</si>
  <si>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</si>
  <si>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</si>
  <si>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</si>
  <si>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</si>
  <si>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</si>
  <si>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</si>
  <si>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</si>
  <si>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</si>
  <si>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</si>
  <si>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</si>
  <si>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</si>
  <si>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</si>
  <si>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</si>
  <si>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</si>
  <si>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</si>
  <si>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</si>
  <si>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</si>
  <si>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</si>
  <si>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</si>
  <si>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</si>
  <si>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</si>
  <si>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</si>
  <si>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</si>
  <si>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</si>
  <si>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</si>
  <si>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</si>
  <si>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</si>
  <si>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</si>
  <si>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</si>
  <si>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</si>
  <si>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</si>
  <si>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</si>
  <si>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</si>
  <si>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</si>
  <si>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</si>
  <si>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</si>
  <si>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</si>
  <si>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</si>
  <si>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</si>
  <si>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</si>
  <si>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</si>
  <si>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</si>
  <si>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</si>
  <si>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</si>
  <si>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</si>
  <si>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</si>
  <si>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</si>
  <si>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</si>
  <si>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</si>
  <si>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</si>
  <si>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</si>
  <si>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</si>
  <si>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</si>
  <si>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</si>
  <si>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</si>
  <si>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</si>
  <si>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</si>
  <si>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</si>
  <si>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</si>
  <si>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</si>
  <si>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</si>
  <si>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</si>
  <si>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</si>
  <si>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</si>
  <si>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</si>
  <si>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</si>
  <si>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</si>
  <si>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</si>
  <si>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</si>
  <si>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</si>
  <si>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</si>
  <si>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</si>
  <si>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</si>
  <si>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</si>
  <si>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</si>
  <si>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</si>
  <si>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</si>
  <si>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</si>
  <si>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</si>
  <si>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</si>
  <si>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</si>
  <si>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</si>
  <si>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</si>
  <si>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</si>
  <si>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</si>
  <si>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</si>
  <si>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</si>
  <si>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</si>
  <si>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</si>
  <si>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</si>
  <si>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</si>
  <si>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</si>
  <si>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</si>
  <si>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</si>
  <si>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</si>
  <si>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</si>
  <si>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</si>
  <si>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</si>
  <si>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</si>
  <si>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</si>
  <si>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</si>
  <si>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</si>
  <si>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</si>
  <si>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</si>
  <si>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</si>
  <si>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</si>
  <si>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</si>
  <si>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</si>
  <si>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</si>
  <si>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</si>
  <si>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</si>
  <si>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</si>
  <si>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</si>
  <si>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</si>
  <si>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</si>
  <si>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</si>
  <si>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</si>
  <si>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</si>
  <si>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</si>
  <si>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</si>
  <si>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</si>
  <si>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</si>
  <si>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</si>
  <si>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</si>
  <si>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</si>
  <si>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</si>
  <si>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</si>
  <si>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</si>
  <si>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</si>
  <si>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</si>
  <si>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</si>
  <si>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</si>
  <si>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</si>
  <si>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</si>
  <si>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</si>
  <si>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</si>
  <si>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</si>
  <si>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</si>
  <si>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</si>
  <si>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</si>
  <si>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</si>
  <si>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</si>
  <si>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</si>
  <si>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</si>
  <si>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</si>
  <si>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</si>
  <si>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</si>
  <si>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</si>
  <si>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</si>
  <si>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</si>
  <si>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</si>
  <si>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</si>
  <si>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</si>
  <si>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</si>
  <si>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</si>
  <si>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</si>
  <si>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</si>
  <si>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</si>
  <si>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</si>
  <si>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</si>
  <si>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</si>
  <si>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</si>
  <si>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</si>
  <si>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</si>
  <si>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</si>
  <si>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</si>
  <si>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</si>
  <si>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</si>
  <si>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</si>
  <si>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</si>
  <si>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</si>
  <si>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</si>
  <si>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</si>
  <si>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</si>
  <si>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</si>
  <si>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</si>
  <si>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</si>
  <si>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</si>
  <si>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</si>
  <si>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</si>
  <si>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</si>
  <si>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</si>
  <si>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</si>
  <si>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</si>
  <si>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</si>
  <si>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</si>
  <si>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</si>
  <si>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</si>
  <si>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</si>
  <si>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</si>
  <si>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</si>
  <si>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</si>
  <si>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</si>
  <si>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</si>
  <si>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</si>
  <si>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</si>
  <si>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</si>
  <si>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</si>
  <si>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</si>
  <si>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</si>
  <si>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</si>
  <si>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</si>
  <si>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</si>
  <si>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</si>
  <si>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</si>
  <si>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</si>
  <si>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</si>
  <si>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</si>
  <si>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</si>
  <si>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</si>
  <si>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</si>
  <si>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</si>
  <si>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</si>
  <si>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</si>
  <si>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</si>
  <si>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</si>
  <si>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</si>
  <si>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</si>
  <si>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</si>
  <si>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</si>
  <si>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</si>
  <si>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</si>
  <si>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</si>
  <si>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</si>
  <si>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</si>
  <si>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</si>
  <si>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</si>
  <si>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</si>
  <si>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</si>
  <si>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</si>
  <si>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</si>
  <si>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</si>
  <si>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</si>
  <si>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</si>
  <si>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</si>
  <si>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</si>
  <si>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</si>
  <si>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</si>
  <si>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</si>
  <si>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</si>
  <si>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</si>
  <si>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</si>
  <si>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</si>
  <si>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</si>
  <si>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</si>
  <si>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</si>
  <si>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</si>
  <si>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</si>
  <si>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</si>
  <si>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</si>
  <si>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</si>
  <si>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</si>
  <si>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</si>
  <si>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</si>
  <si>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</si>
  <si>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</si>
  <si>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</si>
  <si>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</si>
  <si>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</si>
  <si>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</si>
  <si>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</si>
  <si>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</si>
  <si>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</si>
  <si>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</si>
  <si>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</si>
  <si>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</si>
  <si>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</si>
  <si>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</si>
  <si>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</si>
  <si>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</si>
  <si>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</si>
  <si>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</si>
  <si>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</si>
  <si>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</si>
  <si>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</si>
  <si>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</si>
  <si>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</si>
  <si>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</si>
  <si>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</si>
  <si>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</si>
  <si>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</si>
  <si>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</si>
  <si>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</si>
  <si>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</si>
  <si>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</si>
  <si>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</si>
  <si>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</si>
  <si>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</si>
  <si>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</si>
  <si>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</si>
  <si>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</si>
  <si>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</si>
  <si>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</si>
  <si>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</si>
  <si>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</si>
  <si>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</si>
  <si>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</si>
  <si>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</si>
  <si>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</si>
  <si>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</si>
  <si>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</si>
  <si>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</si>
  <si>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</si>
  <si>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</si>
  <si>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</si>
  <si>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</si>
  <si>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</si>
  <si>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</si>
  <si>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</si>
  <si>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</si>
  <si>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</si>
  <si>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</si>
  <si>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</si>
  <si>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</si>
  <si>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</si>
  <si>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</si>
  <si>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</si>
  <si>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</si>
  <si>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</si>
  <si>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</si>
  <si>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</si>
  <si>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</si>
  <si>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</si>
  <si>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</si>
  <si>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</si>
  <si>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</si>
  <si>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</si>
  <si>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</si>
  <si>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</si>
  <si>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</si>
  <si>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</si>
  <si>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</si>
  <si>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</si>
  <si>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</si>
  <si>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</si>
  <si>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</si>
  <si>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</si>
  <si>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</si>
  <si>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</si>
  <si>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</si>
  <si>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</si>
  <si>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</si>
  <si>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</si>
  <si>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</si>
  <si>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</si>
  <si>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</si>
  <si>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</si>
  <si>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</si>
  <si>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</si>
  <si>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</si>
  <si>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</si>
  <si>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</si>
  <si>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</si>
  <si>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</si>
  <si>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</si>
  <si>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</si>
  <si>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</si>
  <si>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</si>
  <si>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</si>
  <si>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</si>
  <si>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</si>
  <si>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</si>
  <si>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</si>
  <si>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</si>
  <si>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</si>
  <si>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</si>
  <si>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</si>
  <si>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</si>
  <si>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</si>
  <si>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</si>
  <si>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</si>
  <si>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</si>
  <si>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</si>
  <si>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</si>
  <si>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</si>
  <si>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</si>
  <si>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</si>
  <si>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</si>
  <si>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</si>
  <si>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</si>
  <si>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</si>
  <si>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</si>
  <si>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</si>
  <si>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</si>
  <si>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</si>
  <si>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</si>
  <si>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</si>
  <si>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</si>
  <si>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</si>
  <si>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</si>
  <si>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</si>
  <si>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</si>
  <si>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</si>
  <si>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</si>
  <si>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</si>
  <si>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</si>
  <si>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</si>
  <si>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</si>
  <si>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</si>
  <si>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</si>
  <si>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</si>
  <si>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</si>
  <si>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</si>
  <si>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</si>
  <si>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</si>
  <si>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</si>
  <si>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</si>
  <si>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</si>
  <si>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</si>
  <si>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</si>
  <si>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</si>
  <si>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</si>
  <si>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</si>
  <si>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</si>
  <si>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</si>
  <si>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</si>
  <si>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</si>
  <si>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</si>
  <si>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</si>
  <si>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</si>
  <si>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</si>
  <si>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</si>
  <si>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</si>
  <si>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</si>
  <si>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</si>
  <si>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</si>
  <si>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</si>
  <si>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</si>
  <si>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</si>
  <si>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</si>
  <si>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</si>
  <si>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</si>
  <si>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</si>
  <si>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</si>
  <si>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</si>
  <si>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</si>
  <si>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</si>
  <si>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</si>
  <si>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</si>
  <si>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</si>
  <si>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</si>
  <si>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</si>
  <si>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</si>
  <si>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</si>
  <si>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</si>
  <si>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</si>
  <si>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</si>
  <si>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</si>
  <si>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</si>
  <si>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</si>
  <si>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</si>
  <si>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</si>
  <si>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</si>
  <si>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</si>
  <si>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</si>
  <si>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</si>
  <si>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</si>
  <si>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</si>
  <si>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</si>
  <si>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</si>
  <si>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</si>
  <si>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</si>
  <si>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</si>
  <si>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</si>
  <si>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</si>
  <si>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</si>
  <si>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</si>
  <si>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</si>
  <si>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</si>
  <si>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</si>
  <si>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</si>
  <si>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</si>
  <si>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</si>
  <si>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</si>
  <si>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</si>
  <si>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</si>
  <si>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</si>
  <si>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</si>
  <si>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</si>
  <si>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</si>
  <si>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</si>
  <si>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</si>
  <si>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</si>
  <si>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</si>
  <si>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</si>
  <si>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</si>
  <si>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</si>
  <si>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</si>
  <si>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</si>
  <si>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</si>
  <si>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</si>
  <si>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</si>
  <si>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</si>
  <si>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</si>
  <si>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</si>
  <si>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</si>
  <si>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</si>
  <si>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</si>
  <si>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</si>
  <si>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</si>
  <si>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</si>
  <si>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</si>
  <si>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</si>
  <si>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</si>
  <si>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</si>
  <si>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</si>
  <si>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</si>
  <si>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</si>
  <si>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</si>
  <si>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</si>
  <si>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</si>
  <si>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</si>
  <si>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</si>
  <si>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</si>
  <si>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</si>
  <si>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</si>
  <si>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</si>
  <si>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</si>
  <si>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</si>
  <si>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</si>
  <si>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</si>
  <si>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</si>
  <si>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</si>
  <si>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</si>
  <si>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</si>
  <si>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</si>
  <si>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</si>
  <si>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</si>
  <si>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</si>
  <si>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</si>
  <si>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</si>
  <si>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</si>
  <si>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</si>
  <si>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</si>
  <si>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</si>
  <si>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</si>
  <si>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</si>
  <si>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</si>
  <si>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</si>
  <si>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</si>
  <si>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</si>
  <si>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</si>
  <si>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</si>
  <si>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</si>
  <si>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</si>
  <si>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</si>
  <si>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</si>
  <si>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</si>
  <si>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</si>
  <si>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</si>
  <si>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</si>
  <si>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</si>
  <si>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</si>
  <si>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</si>
  <si>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</si>
  <si>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</si>
  <si>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</si>
  <si>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</si>
  <si>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</si>
  <si>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</si>
  <si>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</si>
  <si>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</si>
  <si>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</si>
  <si>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</si>
  <si>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</si>
  <si>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</si>
  <si>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</si>
  <si>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</si>
  <si>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</si>
  <si>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</si>
  <si>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</si>
  <si>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</si>
  <si>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</si>
  <si>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</si>
  <si>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</si>
  <si>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</si>
  <si>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</si>
  <si>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</si>
  <si>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</si>
  <si>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</si>
  <si>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</si>
  <si>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</si>
  <si>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</si>
  <si>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</si>
  <si>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</si>
  <si>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</si>
  <si>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</si>
  <si>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</si>
  <si>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</si>
  <si>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</si>
  <si>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</si>
  <si>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</si>
  <si>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</si>
  <si>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</si>
  <si>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</si>
  <si>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</si>
  <si>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</si>
  <si>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</si>
  <si>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</si>
  <si>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</si>
  <si>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</si>
  <si>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</si>
  <si>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</si>
  <si>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</si>
  <si>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</si>
  <si>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</si>
  <si>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</si>
  <si>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</si>
  <si>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</si>
  <si>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</si>
  <si>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</si>
  <si>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</si>
  <si>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</si>
  <si>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</si>
  <si>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</si>
  <si>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</si>
  <si>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</si>
  <si>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</si>
  <si>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</si>
  <si>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</si>
  <si>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</si>
  <si>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</si>
  <si>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</si>
  <si>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</si>
  <si>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</si>
  <si>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</si>
  <si>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</si>
  <si>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</si>
  <si>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</si>
  <si>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</si>
  <si>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</si>
  <si>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</si>
  <si>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</si>
  <si>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</si>
  <si>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</si>
  <si>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</si>
  <si>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</si>
  <si>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</si>
  <si>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</si>
  <si>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</si>
  <si>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</si>
  <si>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</si>
  <si>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</si>
  <si>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</si>
  <si>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</si>
  <si>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</si>
  <si>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</si>
  <si>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</si>
  <si>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</si>
  <si>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</si>
  <si>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</si>
  <si>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</si>
  <si>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</si>
  <si>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</si>
  <si>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</si>
  <si>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</si>
  <si>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</si>
  <si>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</si>
  <si>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</si>
  <si>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</si>
  <si>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</si>
  <si>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</si>
  <si>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</si>
  <si>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</si>
  <si>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</si>
  <si>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</si>
  <si>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</si>
  <si>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</si>
  <si>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</si>
  <si>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</si>
  <si>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</si>
  <si>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</si>
  <si>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</si>
  <si>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</si>
  <si>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</si>
  <si>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</si>
  <si>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</si>
  <si>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</si>
  <si>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</si>
  <si>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</si>
  <si>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</si>
  <si>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</si>
  <si>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</si>
  <si>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</si>
  <si>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</si>
  <si>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</si>
  <si>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</si>
  <si>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</si>
  <si>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</si>
  <si>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</si>
  <si>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</si>
  <si>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</si>
  <si>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</si>
  <si>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</si>
  <si>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</si>
  <si>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</si>
  <si>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</si>
  <si>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</si>
  <si>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</si>
  <si>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</si>
  <si>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</si>
  <si>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</si>
  <si>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</si>
  <si>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</si>
  <si>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</si>
  <si>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</si>
  <si>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</si>
  <si>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</si>
  <si>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</si>
  <si>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</si>
  <si>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</si>
  <si>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</si>
  <si>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</si>
  <si>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</si>
  <si>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</si>
  <si>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</si>
  <si>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</si>
  <si>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</si>
  <si>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</si>
  <si>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</si>
  <si>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</si>
  <si>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</si>
  <si>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</si>
  <si>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</si>
  <si>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</si>
  <si>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</si>
  <si>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</si>
  <si>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</si>
  <si>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</si>
  <si>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</si>
  <si>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</si>
  <si>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</si>
  <si>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</si>
  <si>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</si>
  <si>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</si>
  <si>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</si>
  <si>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</si>
  <si>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</si>
  <si>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</si>
  <si>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</si>
  <si>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</si>
  <si>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</si>
  <si>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</si>
  <si>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</si>
  <si>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</si>
  <si>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</si>
  <si>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</si>
  <si>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</si>
  <si>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</si>
  <si>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</si>
  <si>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</si>
  <si>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</si>
  <si>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</si>
  <si>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</si>
  <si>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</si>
  <si>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</si>
  <si>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</si>
  <si>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</si>
  <si>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</si>
  <si>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</si>
  <si>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</si>
  <si>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</si>
  <si>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</si>
  <si>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</si>
  <si>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</si>
  <si>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</si>
  <si>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</si>
  <si>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</si>
  <si>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</si>
  <si>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</si>
  <si>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</si>
  <si>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</si>
  <si>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</si>
  <si>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</si>
  <si>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</si>
  <si>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</si>
  <si>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</si>
  <si>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</si>
  <si>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</si>
  <si>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</si>
  <si>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</si>
  <si>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</si>
  <si>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</si>
  <si>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</si>
  <si>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</si>
  <si>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</si>
  <si>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</si>
  <si>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</si>
  <si>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</si>
  <si>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</si>
  <si>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</si>
  <si>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</si>
  <si>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</si>
  <si>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</si>
  <si>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</si>
  <si>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</si>
  <si>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</si>
  <si>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</si>
  <si>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</si>
  <si>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</si>
  <si>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</si>
  <si>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</si>
  <si>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</si>
  <si>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</si>
  <si>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</si>
  <si>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</si>
  <si>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</si>
  <si>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</si>
  <si>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</si>
  <si>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</si>
  <si>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</si>
  <si>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</si>
  <si>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</si>
  <si>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</si>
  <si>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</si>
  <si>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</si>
  <si>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</si>
  <si>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</si>
  <si>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</si>
  <si>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</si>
  <si>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</si>
  <si>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</si>
  <si>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</si>
  <si>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</si>
  <si>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</si>
  <si>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</si>
  <si>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</si>
  <si>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</si>
  <si>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</si>
  <si>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</si>
  <si>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</si>
  <si>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</si>
  <si>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</si>
  <si>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</si>
  <si>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</si>
  <si>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</si>
  <si>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</si>
  <si>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</si>
  <si>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</si>
  <si>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</si>
  <si>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</si>
  <si>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</si>
  <si>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</si>
  <si>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</si>
  <si>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</si>
  <si>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</si>
  <si>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</si>
  <si>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</si>
  <si>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</si>
  <si>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</si>
  <si>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</si>
  <si>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</si>
  <si>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</si>
  <si>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</si>
  <si>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</si>
  <si>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</si>
  <si>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</si>
  <si>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</si>
  <si>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</si>
  <si>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</si>
  <si>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</si>
  <si>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</si>
  <si>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</si>
  <si>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</si>
  <si>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</si>
  <si>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</si>
  <si>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</si>
  <si>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</si>
  <si>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</si>
  <si>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</si>
  <si>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</si>
  <si>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</si>
  <si>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</si>
  <si>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</si>
  <si>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</si>
  <si>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</si>
  <si>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</si>
  <si>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</si>
  <si>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</si>
  <si>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</si>
  <si>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</si>
  <si>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</si>
  <si>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</si>
  <si>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</si>
  <si>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</si>
  <si>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</si>
  <si>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</si>
  <si>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</si>
  <si>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</si>
  <si>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</si>
  <si>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</si>
  <si>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</si>
  <si>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</si>
  <si>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</si>
  <si>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</si>
  <si>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</si>
  <si>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</si>
  <si>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</si>
  <si>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</si>
  <si>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</si>
  <si>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</si>
  <si>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</si>
  <si>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</si>
  <si>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</si>
  <si>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</si>
  <si>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</si>
  <si>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</si>
  <si>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</si>
  <si>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</si>
  <si>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</si>
  <si>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</si>
  <si>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</si>
  <si>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</si>
  <si>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</si>
  <si>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</si>
  <si>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</si>
  <si>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</si>
  <si>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</si>
  <si>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</si>
  <si>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</si>
  <si>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</si>
  <si>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</si>
  <si>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</si>
  <si>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</si>
  <si>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</si>
  <si>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</si>
  <si>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</si>
  <si>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</si>
  <si>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</si>
  <si>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</si>
  <si>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</si>
  <si>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</si>
  <si>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</si>
  <si>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</si>
  <si>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</si>
  <si>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</si>
  <si>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</si>
  <si>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</si>
  <si>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</si>
  <si>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</si>
  <si>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</si>
  <si>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</si>
  <si>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</si>
  <si>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</si>
  <si>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</si>
  <si>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</si>
  <si>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</si>
  <si>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</si>
  <si>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</si>
  <si>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</si>
  <si>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</si>
  <si>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</si>
  <si>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</si>
  <si>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</si>
  <si>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</si>
  <si>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</si>
  <si>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</si>
  <si>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</si>
  <si>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</si>
  <si>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</si>
  <si>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</si>
  <si>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</si>
  <si>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</si>
  <si>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</si>
  <si>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</si>
  <si>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</si>
  <si>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</si>
  <si>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</si>
  <si>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</si>
  <si>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</si>
  <si>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</si>
  <si>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</si>
  <si>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</si>
  <si>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</si>
  <si>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</si>
  <si>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</si>
  <si>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</si>
  <si>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</si>
  <si>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</si>
  <si>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</si>
  <si>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</si>
  <si>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</si>
  <si>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</si>
  <si>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</si>
  <si>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</si>
  <si>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</si>
  <si>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</si>
  <si>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</si>
  <si>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</si>
  <si>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</si>
  <si>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</si>
  <si>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</si>
  <si>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</si>
  <si>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</si>
  <si>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</si>
  <si>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</si>
  <si>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</si>
  <si>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</si>
  <si>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</si>
  <si>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</si>
  <si>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</si>
  <si>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</si>
  <si>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</si>
  <si>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</si>
  <si>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</si>
  <si>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</si>
  <si>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</si>
  <si>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</si>
  <si>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</si>
  <si>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</si>
  <si>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</si>
  <si>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</si>
  <si>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</si>
  <si>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</si>
  <si>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</si>
  <si>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</si>
  <si>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</si>
  <si>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</si>
  <si>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</si>
  <si>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</si>
  <si>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</si>
  <si>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</si>
  <si>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</si>
  <si>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</si>
  <si>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</si>
  <si>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</si>
  <si>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</si>
  <si>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</si>
  <si>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</si>
  <si>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</si>
  <si>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</si>
  <si>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</si>
  <si>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</si>
  <si>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</si>
  <si>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</si>
  <si>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</si>
  <si>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</si>
  <si>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</si>
  <si>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</si>
  <si>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</si>
  <si>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</si>
  <si>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</si>
  <si>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</si>
  <si>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</si>
  <si>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</si>
  <si>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</si>
  <si>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</si>
  <si>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</si>
  <si>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</si>
  <si>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</si>
  <si>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</si>
  <si>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</si>
  <si>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</si>
  <si>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</si>
  <si>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</si>
  <si>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</si>
  <si>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</si>
  <si>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</si>
  <si>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</si>
  <si>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</si>
  <si>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</si>
  <si>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</si>
  <si>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</si>
  <si>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</si>
  <si>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</si>
  <si>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</si>
  <si>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</si>
  <si>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</si>
  <si>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</si>
  <si>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</si>
  <si>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</si>
  <si>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</si>
  <si>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</si>
  <si>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</si>
  <si>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</si>
  <si>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</si>
  <si>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</si>
  <si>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</si>
  <si>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</si>
  <si>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</si>
  <si>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</si>
  <si>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</si>
  <si>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</si>
  <si>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</si>
  <si>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</si>
  <si>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</si>
  <si>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</si>
  <si>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</si>
  <si>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</si>
  <si>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</si>
  <si>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</si>
  <si>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</si>
  <si>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</si>
  <si>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</si>
  <si>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</si>
  <si>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</si>
  <si>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</si>
  <si>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</si>
  <si>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</si>
  <si>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</si>
  <si>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</si>
  <si>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</si>
  <si>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</si>
  <si>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</si>
  <si>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</si>
  <si>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</si>
  <si>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</si>
  <si>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</si>
  <si>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</si>
  <si>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</si>
  <si>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</si>
  <si>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</si>
  <si>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</si>
  <si>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</si>
  <si>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</si>
  <si>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</si>
  <si>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</si>
  <si>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</si>
  <si>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</si>
  <si>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</si>
  <si>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</si>
  <si>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</si>
  <si>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</si>
  <si>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</si>
  <si>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</si>
  <si>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</si>
  <si>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</si>
  <si>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</si>
  <si>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</si>
  <si>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</si>
  <si>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</si>
  <si>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</si>
  <si>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</si>
  <si>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</si>
  <si>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</si>
  <si>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</si>
  <si>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</si>
  <si>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</si>
  <si>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</si>
  <si>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</si>
  <si>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</si>
  <si>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</si>
  <si>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</si>
  <si>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</si>
  <si>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</si>
  <si>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</si>
  <si>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</si>
  <si>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</si>
  <si>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</si>
  <si>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</si>
  <si>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</si>
  <si>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</si>
  <si>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</si>
  <si>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</si>
  <si>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</si>
  <si>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</si>
  <si>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</si>
  <si>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</si>
  <si>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</si>
  <si>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</si>
  <si>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</si>
  <si>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</si>
  <si>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</si>
  <si>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</si>
  <si>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</si>
  <si>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</si>
  <si>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</si>
  <si>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</si>
  <si>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</si>
  <si>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</si>
  <si>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</si>
  <si>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</si>
  <si>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</si>
  <si>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</si>
  <si>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</si>
  <si>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</si>
  <si>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</si>
  <si>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</si>
  <si>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</si>
  <si>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</si>
  <si>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</si>
  <si>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</si>
  <si>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</si>
  <si>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</si>
  <si>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</si>
  <si>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</si>
  <si>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</si>
  <si>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</si>
  <si>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</si>
  <si>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</si>
  <si>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</si>
  <si>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</si>
  <si>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</si>
  <si>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</si>
  <si>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</si>
  <si>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</si>
  <si>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</si>
  <si>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</si>
  <si>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</si>
  <si>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</si>
  <si>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</si>
  <si>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</si>
  <si>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</si>
  <si>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</si>
  <si>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</si>
  <si>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</si>
  <si>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</si>
  <si>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</si>
  <si>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</si>
  <si>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</si>
  <si>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</si>
  <si>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</si>
  <si>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</si>
  <si>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</si>
  <si>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</si>
  <si>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</si>
  <si>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</si>
  <si>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</si>
  <si>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</si>
  <si>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</si>
  <si>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</si>
  <si>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</si>
  <si>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</si>
  <si>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</si>
  <si>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</si>
  <si>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</si>
  <si>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</si>
  <si>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</si>
  <si>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</si>
  <si>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</si>
  <si>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</si>
  <si>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</si>
  <si>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</si>
  <si>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</si>
  <si>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</si>
  <si>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</si>
  <si>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</si>
  <si>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</si>
  <si>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</si>
  <si>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</si>
  <si>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</si>
  <si>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</si>
  <si>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</si>
  <si>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</si>
  <si>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</si>
  <si>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</si>
  <si>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</si>
  <si>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</si>
  <si>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</si>
  <si>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</si>
  <si>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</si>
  <si>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</si>
  <si>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</si>
  <si>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</si>
  <si>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</si>
  <si>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</si>
  <si>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</si>
  <si>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</si>
  <si>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</si>
  <si>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</si>
  <si>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</si>
  <si>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</si>
  <si>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</si>
  <si>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</si>
  <si>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</si>
  <si>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</si>
  <si>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</si>
  <si>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</si>
  <si>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</si>
  <si>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</si>
  <si>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</si>
  <si>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</si>
  <si>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</si>
  <si>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</si>
  <si>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</si>
  <si>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</si>
  <si>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</si>
  <si>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</si>
  <si>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</si>
  <si>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</si>
  <si>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</si>
  <si>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</si>
  <si>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</si>
  <si>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</si>
  <si>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</si>
  <si>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</si>
  <si>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</si>
  <si>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</si>
  <si>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</si>
  <si>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</si>
  <si>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</si>
  <si>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</si>
  <si>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</si>
  <si>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</si>
  <si>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</si>
  <si>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</si>
  <si>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</si>
  <si>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</si>
  <si>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</si>
  <si>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</si>
  <si>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</si>
  <si>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</si>
  <si>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</si>
  <si>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</si>
  <si>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</si>
  <si>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</si>
  <si>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</si>
  <si>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</si>
  <si>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</si>
  <si>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</si>
  <si>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</si>
  <si>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</si>
  <si>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</si>
  <si>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</si>
  <si>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</si>
  <si>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</si>
  <si>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</si>
  <si>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</si>
  <si>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</si>
  <si>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</si>
  <si>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</si>
  <si>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</si>
  <si>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</si>
  <si>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</si>
  <si>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</si>
  <si>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</si>
  <si>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</si>
  <si>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</si>
  <si>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</si>
  <si>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</si>
  <si>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</si>
  <si>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</si>
  <si>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</si>
  <si>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</si>
  <si>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</si>
  <si>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</si>
  <si>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</si>
  <si>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</si>
  <si>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</si>
  <si>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</si>
  <si>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</si>
  <si>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</si>
  <si>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</si>
  <si>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</si>
  <si>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</si>
  <si>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</si>
  <si>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</si>
  <si>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</si>
  <si>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</si>
  <si>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</si>
  <si>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</si>
  <si>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</si>
  <si>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</si>
  <si>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</si>
  <si>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</si>
  <si>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</si>
  <si>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</si>
  <si>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</si>
  <si>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</si>
  <si>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</si>
  <si>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</si>
  <si>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</si>
  <si>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</si>
  <si>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</si>
  <si>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</si>
  <si>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</si>
  <si>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</si>
  <si>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</si>
  <si>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</si>
  <si>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</si>
  <si>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</si>
  <si>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</si>
  <si>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</si>
  <si>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</si>
  <si>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</si>
  <si>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</si>
  <si>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</si>
  <si>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</si>
  <si>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</si>
  <si>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</si>
  <si>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</si>
  <si>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</si>
  <si>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</si>
  <si>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</si>
  <si>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</si>
  <si>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</si>
  <si>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</si>
  <si>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</si>
  <si>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</si>
  <si>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</si>
  <si>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</si>
  <si>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</si>
  <si>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</si>
  <si>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</si>
  <si>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</si>
  <si>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</si>
  <si>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</si>
  <si>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</si>
  <si>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</si>
  <si>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</si>
  <si>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</si>
  <si>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</si>
  <si>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</si>
  <si>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</si>
  <si>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</si>
  <si>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</si>
  <si>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</si>
  <si>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</si>
  <si>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</si>
  <si>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</si>
  <si>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</si>
  <si>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</si>
  <si>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</si>
  <si>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</si>
  <si>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</si>
  <si>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</si>
  <si>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</si>
  <si>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</si>
  <si>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</si>
  <si>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</si>
  <si>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</si>
  <si>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</si>
  <si>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</si>
  <si>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</si>
  <si>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</si>
  <si>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</si>
  <si>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</si>
  <si>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</si>
  <si>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</si>
  <si>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</si>
  <si>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</si>
  <si>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</si>
  <si>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</si>
  <si>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</si>
  <si>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</si>
  <si>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</si>
  <si>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</si>
  <si>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</si>
  <si>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</si>
  <si>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</si>
  <si>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</si>
  <si>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</si>
  <si>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</si>
  <si>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</si>
  <si>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</si>
  <si>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</si>
  <si>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</si>
  <si>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</si>
  <si>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</si>
  <si>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</si>
  <si>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</si>
  <si>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</si>
  <si>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</si>
  <si>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</si>
  <si>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</si>
  <si>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</si>
  <si>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</si>
  <si>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</si>
  <si>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</si>
  <si>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</si>
  <si>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</si>
  <si>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</si>
  <si>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</si>
  <si>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</si>
  <si>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</si>
  <si>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</si>
  <si>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</si>
  <si>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</si>
  <si>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</si>
  <si>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</si>
  <si>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</si>
  <si>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</si>
  <si>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</si>
  <si>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</si>
  <si>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</si>
  <si>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</si>
  <si>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</si>
  <si>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</si>
  <si>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</si>
  <si>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</si>
  <si>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</si>
  <si>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</si>
  <si>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</si>
  <si>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</si>
  <si>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</si>
  <si>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</si>
  <si>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</si>
  <si>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</si>
  <si>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</si>
  <si>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</si>
  <si>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</si>
  <si>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</si>
  <si>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</si>
  <si>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</si>
  <si>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</si>
  <si>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</si>
  <si>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</si>
  <si>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</si>
  <si>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</si>
  <si>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</si>
  <si>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</si>
  <si>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</si>
  <si>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</si>
  <si>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</si>
  <si>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</si>
  <si>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</si>
  <si>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</si>
  <si>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</si>
  <si>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</si>
  <si>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</si>
  <si>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</si>
  <si>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</si>
  <si>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</si>
  <si>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</si>
  <si>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</si>
  <si>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</si>
  <si>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</si>
  <si>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</si>
  <si>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</si>
  <si>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</si>
  <si>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</si>
  <si>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</si>
  <si>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</si>
  <si>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</si>
  <si>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</si>
  <si>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</si>
  <si>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</si>
  <si>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</si>
  <si>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</si>
  <si>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</si>
  <si>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</si>
  <si>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</si>
  <si>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</si>
  <si>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</si>
  <si>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</si>
  <si>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</si>
  <si>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</si>
  <si>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</si>
  <si>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</si>
  <si>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</si>
  <si>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</si>
  <si>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</si>
  <si>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</si>
  <si>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</si>
  <si>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</si>
  <si>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</si>
  <si>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</si>
  <si>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</si>
  <si>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</si>
  <si>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</si>
  <si>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</si>
  <si>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</si>
  <si>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</si>
  <si>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</si>
  <si>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</si>
  <si>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</si>
  <si>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</si>
  <si>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</si>
  <si>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</si>
  <si>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</si>
  <si>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</si>
  <si>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</si>
  <si>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</si>
  <si>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</si>
  <si>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</si>
  <si>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</si>
  <si>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</si>
  <si>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</si>
  <si>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</si>
  <si>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</si>
  <si>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</si>
  <si>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</si>
  <si>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</si>
  <si>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</si>
  <si>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</si>
  <si>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</si>
  <si>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</si>
  <si>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</si>
  <si>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</si>
  <si>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</si>
  <si>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</si>
  <si>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</si>
  <si>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</si>
  <si>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</si>
  <si>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</si>
  <si>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</si>
  <si>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</si>
  <si>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</si>
  <si>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</si>
  <si>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</si>
  <si>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</si>
  <si>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</si>
  <si>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</si>
  <si>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</si>
  <si>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</si>
  <si>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</si>
  <si>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</si>
  <si>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</si>
  <si>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</si>
  <si>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</si>
  <si>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</si>
  <si>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</si>
  <si>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</si>
  <si>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</si>
  <si>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</si>
  <si>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</si>
  <si>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</si>
  <si>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</si>
  <si>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</si>
  <si>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</si>
  <si>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</si>
  <si>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</si>
  <si>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</si>
  <si>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</si>
  <si>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</si>
  <si>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</si>
  <si>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</si>
  <si>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</si>
  <si>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</si>
  <si>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</si>
  <si>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</si>
  <si>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</si>
  <si>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</si>
  <si>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</si>
  <si>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</si>
  <si>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</si>
  <si>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</si>
  <si>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</si>
  <si>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</si>
  <si>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</si>
  <si>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</si>
  <si>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</si>
  <si>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</si>
  <si>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</si>
  <si>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</si>
  <si>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</si>
  <si>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</si>
  <si>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</si>
  <si>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</si>
  <si>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</si>
  <si>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</si>
  <si>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</si>
  <si>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</si>
  <si>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</si>
  <si>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</si>
  <si>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</si>
  <si>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</si>
  <si>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</si>
  <si>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</si>
  <si>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</si>
  <si>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</si>
  <si>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</si>
  <si>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</si>
  <si>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</si>
  <si>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</si>
  <si>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</si>
  <si>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</si>
  <si>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</si>
  <si>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</si>
  <si>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</si>
  <si>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</si>
  <si>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</si>
  <si>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</si>
  <si>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</si>
  <si>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</si>
  <si>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</si>
  <si>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</si>
  <si>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</si>
  <si>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</si>
  <si>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</si>
  <si>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</si>
  <si>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</si>
  <si>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</si>
  <si>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</si>
  <si>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</si>
  <si>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</si>
  <si>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</si>
  <si>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</si>
  <si>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</si>
  <si>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</si>
  <si>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</si>
  <si>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</si>
  <si>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</si>
  <si>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</si>
  <si>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</si>
  <si>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</si>
  <si>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</si>
  <si>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</si>
  <si>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</si>
  <si>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</si>
  <si>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</si>
  <si>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</si>
  <si>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</si>
  <si>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</si>
  <si>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</si>
  <si>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</si>
  <si>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</si>
  <si>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</si>
  <si>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</si>
  <si>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</si>
  <si>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</si>
  <si>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</si>
  <si>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</si>
  <si>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</si>
  <si>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</si>
  <si>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</si>
  <si>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</si>
  <si>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</si>
  <si>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</si>
  <si>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</si>
  <si>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</si>
  <si>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</si>
  <si>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</si>
  <si>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</si>
  <si>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</si>
  <si>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</si>
  <si>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</si>
  <si>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</si>
  <si>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</si>
  <si>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</si>
  <si>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</si>
  <si>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</si>
  <si>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</si>
  <si>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</si>
  <si>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</si>
  <si>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</si>
  <si>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</si>
  <si>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</si>
  <si>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</si>
  <si>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</si>
  <si>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</si>
  <si>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</si>
  <si>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</si>
  <si>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</si>
  <si>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</si>
  <si>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</si>
  <si>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</si>
  <si>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</si>
  <si>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</si>
  <si>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</si>
  <si>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</si>
  <si>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</si>
  <si>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</si>
  <si>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</si>
  <si>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</si>
  <si>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</si>
  <si>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</si>
  <si>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</si>
  <si>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</si>
  <si>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</si>
  <si>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</si>
  <si>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</si>
  <si>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</si>
  <si>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</si>
  <si>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</si>
  <si>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</si>
  <si>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</si>
  <si>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</si>
  <si>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</si>
  <si>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</si>
  <si>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</si>
  <si>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</si>
  <si>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</si>
  <si>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</si>
  <si>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</si>
  <si>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</si>
  <si>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</si>
  <si>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</si>
  <si>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</si>
  <si>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</si>
  <si>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</si>
  <si>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</si>
  <si>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</si>
  <si>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</si>
  <si>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</si>
  <si>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</si>
  <si>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</si>
  <si>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</si>
  <si>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</si>
  <si>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</si>
  <si>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</si>
  <si>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</si>
  <si>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</si>
  <si>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</si>
  <si>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</si>
  <si>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</si>
  <si>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</si>
  <si>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</si>
  <si>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</si>
  <si>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</si>
  <si>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</si>
  <si>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</si>
  <si>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</si>
  <si>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</si>
  <si>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</si>
  <si>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</si>
  <si>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</si>
  <si>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</si>
  <si>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</si>
  <si>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</si>
  <si>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</si>
  <si>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</si>
  <si>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</si>
  <si>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</si>
  <si>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</si>
  <si>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</si>
  <si>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</si>
  <si>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</si>
  <si>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</si>
  <si>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</si>
  <si>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</si>
  <si>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</si>
  <si>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</si>
  <si>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</si>
  <si>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</si>
  <si>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</si>
  <si>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</si>
  <si>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</si>
  <si>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</si>
  <si>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</si>
  <si>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</si>
  <si>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</si>
  <si>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</si>
  <si>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</si>
  <si>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</si>
  <si>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</si>
  <si>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</si>
  <si>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</si>
  <si>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</si>
  <si>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</si>
  <si>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</si>
  <si>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</si>
  <si>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</si>
  <si>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</si>
  <si>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</si>
  <si>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</si>
  <si>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</si>
  <si>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</si>
  <si>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</si>
  <si>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</si>
  <si>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</si>
  <si>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</si>
  <si>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</si>
  <si>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</si>
  <si>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</si>
  <si>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</si>
  <si>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</si>
  <si>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</si>
  <si>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</si>
  <si>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</si>
  <si>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</si>
  <si>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</si>
  <si>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</si>
  <si>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</si>
  <si>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</si>
  <si>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</si>
  <si>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</si>
  <si>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</si>
  <si>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</si>
  <si>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</si>
  <si>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</si>
  <si>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</si>
  <si>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</si>
  <si>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</si>
  <si>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</si>
  <si>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</si>
  <si>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</si>
  <si>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</si>
  <si>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</si>
  <si>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</si>
  <si>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</si>
  <si>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</si>
  <si>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</si>
  <si>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</si>
  <si>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</si>
  <si>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</si>
  <si>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</si>
  <si>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</si>
  <si>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</si>
  <si>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</si>
  <si>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</si>
  <si>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</si>
  <si>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</si>
  <si>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</si>
  <si>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</si>
  <si>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</si>
  <si>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</si>
  <si>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</si>
  <si>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</si>
  <si>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</si>
  <si>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</si>
  <si>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</si>
  <si>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</si>
  <si>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</si>
  <si>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</si>
  <si>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</si>
  <si>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</si>
  <si>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</si>
  <si>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</si>
  <si>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</si>
  <si>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</si>
  <si>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</si>
  <si>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</si>
  <si>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</si>
  <si>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</si>
  <si>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</si>
  <si>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</si>
  <si>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</si>
  <si>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</si>
  <si>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</si>
  <si>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</si>
  <si>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</si>
  <si>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</si>
  <si>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</si>
  <si>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</si>
  <si>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</si>
  <si>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</si>
  <si>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</si>
  <si>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</si>
  <si>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</si>
  <si>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</si>
  <si>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</si>
  <si>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</si>
  <si>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</si>
  <si>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</si>
  <si>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</si>
  <si>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</si>
  <si>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</si>
  <si>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</si>
  <si>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</si>
  <si>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</si>
  <si>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</si>
  <si>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</si>
  <si>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</si>
  <si>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</si>
  <si>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</si>
  <si>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</si>
  <si>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</si>
  <si>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</si>
  <si>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</si>
  <si>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</si>
  <si>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</si>
  <si>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</si>
  <si>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</si>
  <si>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</si>
  <si>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</si>
  <si>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</si>
  <si>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</si>
  <si>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</si>
  <si>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</si>
  <si>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</si>
  <si>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</si>
  <si>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</si>
  <si>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</si>
  <si>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</si>
  <si>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</si>
  <si>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</si>
  <si>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</si>
  <si>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</si>
  <si>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</si>
  <si>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</si>
  <si>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</si>
  <si>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</si>
  <si>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</si>
  <si>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</si>
  <si>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</si>
  <si>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</si>
  <si>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</si>
  <si>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</si>
  <si>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</si>
  <si>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</si>
  <si>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</si>
  <si>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</si>
  <si>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</si>
  <si>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</si>
  <si>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</si>
  <si>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</si>
  <si>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</si>
  <si>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</si>
  <si>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</si>
  <si>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</si>
  <si>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</si>
  <si>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</si>
  <si>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</si>
  <si>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</si>
  <si>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</si>
  <si>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</si>
  <si>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</si>
  <si>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</si>
  <si>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</si>
  <si>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</si>
  <si>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</si>
  <si>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</si>
  <si>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</si>
  <si>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</si>
  <si>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</si>
  <si>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</si>
  <si>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</si>
  <si>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</si>
  <si>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</si>
  <si>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</si>
  <si>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</si>
  <si>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</si>
  <si>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</si>
  <si>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</si>
  <si>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</si>
  <si>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</si>
  <si>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</si>
  <si>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</si>
  <si>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</si>
  <si>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</si>
  <si>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</si>
  <si>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</si>
  <si>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</si>
  <si>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</si>
  <si>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</si>
  <si>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</si>
  <si>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</si>
  <si>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</si>
  <si>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</si>
  <si>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</si>
  <si>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</si>
  <si>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</si>
  <si>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</si>
  <si>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</si>
  <si>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</si>
  <si>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</si>
  <si>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</si>
  <si>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</si>
  <si>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</si>
  <si>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</si>
  <si>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</si>
  <si>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</si>
  <si>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</si>
  <si>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</si>
  <si>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</si>
  <si>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</si>
  <si>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</si>
  <si>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</si>
  <si>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</si>
  <si>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</si>
  <si>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</si>
  <si>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</si>
  <si>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</si>
  <si>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</si>
  <si>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</si>
  <si>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</si>
  <si>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</si>
  <si>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</si>
  <si>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</si>
  <si>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</si>
  <si>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</si>
  <si>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</si>
  <si>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</si>
  <si>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</si>
  <si>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</si>
  <si>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</si>
  <si>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</si>
  <si>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</si>
  <si>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</si>
  <si>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</si>
  <si>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</si>
  <si>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</si>
  <si>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</si>
  <si>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</si>
  <si>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</si>
  <si>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</si>
  <si>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</si>
  <si>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</si>
  <si>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</si>
  <si>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</si>
  <si>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</si>
  <si>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</si>
  <si>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</si>
  <si>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</si>
  <si>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</si>
  <si>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</si>
  <si>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</si>
  <si>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</si>
  <si>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</si>
  <si>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</si>
  <si>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</si>
  <si>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</si>
  <si>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</si>
  <si>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</si>
  <si>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</si>
  <si>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</si>
  <si>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</si>
  <si>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</si>
  <si>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</si>
  <si>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</si>
  <si>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</si>
  <si>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</si>
  <si>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</si>
  <si>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</si>
  <si>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</si>
  <si>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</si>
  <si>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</si>
  <si>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</si>
  <si>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</si>
  <si>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</si>
  <si>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</si>
  <si>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</si>
  <si>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</si>
  <si>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</si>
  <si>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</si>
  <si>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</si>
  <si>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</si>
  <si>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</si>
  <si>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</si>
  <si>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</si>
  <si>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</si>
  <si>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</si>
  <si>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</si>
  <si>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</si>
  <si>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</si>
  <si>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</si>
  <si>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</si>
  <si>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</si>
  <si>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</si>
  <si>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</si>
  <si>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</si>
  <si>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</si>
  <si>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</si>
  <si>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</si>
  <si>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</si>
  <si>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</si>
  <si>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</si>
  <si>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</si>
  <si>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</si>
  <si>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</si>
  <si>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</si>
  <si>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</si>
  <si>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</si>
  <si>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</si>
  <si>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</si>
  <si>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</si>
  <si>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</si>
  <si>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</si>
  <si>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</si>
  <si>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</si>
  <si>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</si>
  <si>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</si>
  <si>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</si>
  <si>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</si>
  <si>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</si>
  <si>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</si>
  <si>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</si>
  <si>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</si>
  <si>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</si>
  <si>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</si>
  <si>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</si>
  <si>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</si>
  <si>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</si>
  <si>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</si>
  <si>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</si>
  <si>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</si>
  <si>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</si>
  <si>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</si>
  <si>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</si>
  <si>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</si>
  <si>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</si>
  <si>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</si>
  <si>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</si>
  <si>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</si>
  <si>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</si>
  <si>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</si>
  <si>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</si>
  <si>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</si>
  <si>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</si>
  <si>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</si>
  <si>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</si>
  <si>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</si>
  <si>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</si>
  <si>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</si>
  <si>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</si>
  <si>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</si>
  <si>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</si>
  <si>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</si>
  <si>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</si>
  <si>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</si>
  <si>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</si>
  <si>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</si>
  <si>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</si>
  <si>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</si>
  <si>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</si>
  <si>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</si>
  <si>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</si>
  <si>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</si>
  <si>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</si>
  <si>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</si>
  <si>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</si>
  <si>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</si>
  <si>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</si>
  <si>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</si>
  <si>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</si>
  <si>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</si>
  <si>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</si>
  <si>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</si>
  <si>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</si>
  <si>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</si>
  <si>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</si>
  <si>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</si>
  <si>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</si>
  <si>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</si>
  <si>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</si>
  <si>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</si>
  <si>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</si>
  <si>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</si>
  <si>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</si>
  <si>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</si>
  <si>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</si>
  <si>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</si>
  <si>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</si>
  <si>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</si>
  <si>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</si>
  <si>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</si>
  <si>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</si>
  <si>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</si>
  <si>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</si>
  <si>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</si>
  <si>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</si>
  <si>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</si>
  <si>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</si>
  <si>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</si>
  <si>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</si>
  <si>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</si>
  <si>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</si>
  <si>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</si>
  <si>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</si>
  <si>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</si>
  <si>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</si>
  <si>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</si>
  <si>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</si>
  <si>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</si>
  <si>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</si>
  <si>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</si>
  <si>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</si>
  <si>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</si>
  <si>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</si>
  <si>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</si>
  <si>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</si>
  <si>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</si>
  <si>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</si>
  <si>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</si>
  <si>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</si>
  <si>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</si>
  <si>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</si>
  <si>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</si>
  <si>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</si>
  <si>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</si>
  <si>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</si>
  <si>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</si>
  <si>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</si>
  <si>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</si>
  <si>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</si>
  <si>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</si>
  <si>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</si>
  <si>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</si>
  <si>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</si>
  <si>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</si>
  <si>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</si>
  <si>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</si>
  <si>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</si>
  <si>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</si>
  <si>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</si>
  <si>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</si>
  <si>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</si>
  <si>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</si>
  <si>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</si>
  <si>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</si>
  <si>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</si>
  <si>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</si>
  <si>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</si>
  <si>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</si>
  <si>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</si>
  <si>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</si>
  <si>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</si>
  <si>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</si>
  <si>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</si>
  <si>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</si>
  <si>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</si>
  <si>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</si>
  <si>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</si>
  <si>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</si>
  <si>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</si>
  <si>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</si>
  <si>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</si>
  <si>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</si>
  <si>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</si>
  <si>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</si>
  <si>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</si>
  <si>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</si>
  <si>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</si>
  <si>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</si>
  <si>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</si>
  <si>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</si>
  <si>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</si>
  <si>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</si>
  <si>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</si>
  <si>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</si>
  <si>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</si>
  <si>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</si>
  <si>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</si>
  <si>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</si>
  <si>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</si>
  <si>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</si>
  <si>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</si>
  <si>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</si>
  <si>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</si>
  <si>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</si>
  <si>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</si>
  <si>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</si>
  <si>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</si>
  <si>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</si>
  <si>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</si>
  <si>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</si>
  <si>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</si>
  <si>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</si>
  <si>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</si>
  <si>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</si>
  <si>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</si>
  <si>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</si>
  <si>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</si>
  <si>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</si>
  <si>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</si>
  <si>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</si>
  <si>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</si>
  <si>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</si>
  <si>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</si>
  <si>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</si>
  <si>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</si>
  <si>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</si>
  <si>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</si>
  <si>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</si>
  <si>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</si>
  <si>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</si>
  <si>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</si>
  <si>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</si>
  <si>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</si>
  <si>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</si>
  <si>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</si>
  <si>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</si>
  <si>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</si>
  <si>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</si>
  <si>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</si>
  <si>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</si>
  <si>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</si>
  <si>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</si>
  <si>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</si>
  <si>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</si>
  <si>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</si>
  <si>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</si>
  <si>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</si>
  <si>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</si>
  <si>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</si>
  <si>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</si>
  <si>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</si>
  <si>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</si>
  <si>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</si>
  <si>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</si>
  <si>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</si>
  <si>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</si>
  <si>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</si>
  <si>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</si>
  <si>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</si>
  <si>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</si>
  <si>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</si>
  <si>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</si>
  <si>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</si>
  <si>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</si>
  <si>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</si>
  <si>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</si>
  <si>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</si>
  <si>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</si>
  <si>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</si>
  <si>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</si>
  <si>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</si>
  <si>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</si>
  <si>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</si>
  <si>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</si>
  <si>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</si>
  <si>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</si>
  <si>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</si>
  <si>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</si>
  <si>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</si>
  <si>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</si>
  <si>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</si>
  <si>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</si>
  <si>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</si>
  <si>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</si>
  <si>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</si>
  <si>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</si>
  <si>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</si>
  <si>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</si>
  <si>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</si>
  <si>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</si>
  <si>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</si>
  <si>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</si>
  <si>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</si>
  <si>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</si>
  <si>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</si>
  <si>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</si>
  <si>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</si>
  <si>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</si>
  <si>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</si>
  <si>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</si>
  <si>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</si>
  <si>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</si>
  <si>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</si>
  <si>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</si>
  <si>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</si>
  <si>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</si>
  <si>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</si>
  <si>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</si>
  <si>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</si>
  <si>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</si>
  <si>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</si>
  <si>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</si>
  <si>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</si>
  <si>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</si>
  <si>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</si>
  <si>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</si>
  <si>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</si>
  <si>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</si>
  <si>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</si>
  <si>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</si>
  <si>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</si>
  <si>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</si>
  <si>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</si>
  <si>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</si>
  <si>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</si>
  <si>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</si>
  <si>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</si>
  <si>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</si>
  <si>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</si>
  <si>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</si>
  <si>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</si>
  <si>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</si>
  <si>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</si>
  <si>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</si>
  <si>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</si>
  <si>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</si>
  <si>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</si>
  <si>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</si>
  <si>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</si>
  <si>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</si>
  <si>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</si>
  <si>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</si>
  <si>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</si>
  <si>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</si>
  <si>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</si>
  <si>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</si>
  <si>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</si>
  <si>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</si>
  <si>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</si>
  <si>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</si>
  <si>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</si>
  <si>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</si>
  <si>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</si>
  <si>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</si>
  <si>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</si>
  <si>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</si>
  <si>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</si>
  <si>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</si>
  <si>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</si>
  <si>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</si>
  <si>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</si>
  <si>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</si>
  <si>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</si>
  <si>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</si>
  <si>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</si>
  <si>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</si>
  <si>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</si>
  <si>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</si>
  <si>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</si>
  <si>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</si>
  <si>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</si>
  <si>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</si>
  <si>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</si>
  <si>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</si>
  <si>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</si>
  <si>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</si>
  <si>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</si>
  <si>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</si>
  <si>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</si>
  <si>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</si>
  <si>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</si>
  <si>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</si>
  <si>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</si>
  <si>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</si>
  <si>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</si>
  <si>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</si>
  <si>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</si>
  <si>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</si>
  <si>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</si>
  <si>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</si>
  <si>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</si>
  <si>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</si>
  <si>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</si>
  <si>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</si>
  <si>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</si>
  <si>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</si>
  <si>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</si>
  <si>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</si>
  <si>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</si>
  <si>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</si>
  <si>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</si>
  <si>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</si>
  <si>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</si>
  <si>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</si>
  <si>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</si>
  <si>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</si>
  <si>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</si>
  <si>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</si>
  <si>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</si>
  <si>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</si>
  <si>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</si>
  <si>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</si>
  <si>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</si>
  <si>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</si>
  <si>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</si>
  <si>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</si>
  <si>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</si>
  <si>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</si>
  <si>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</si>
  <si>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</si>
  <si>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</si>
  <si>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</si>
  <si>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</si>
  <si>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</si>
  <si>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</si>
  <si>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</si>
  <si>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</si>
  <si>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</si>
  <si>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</si>
  <si>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</si>
  <si>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</si>
  <si>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</si>
  <si>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</si>
  <si>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</si>
  <si>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</si>
  <si>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</si>
  <si>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</si>
  <si>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</si>
  <si>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</si>
  <si>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</si>
  <si>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</si>
  <si>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</si>
  <si>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</si>
  <si>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</si>
  <si>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</si>
  <si>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</si>
  <si>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</si>
  <si>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</si>
  <si>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</si>
  <si>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</si>
  <si>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</si>
  <si>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</si>
  <si>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</si>
  <si>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</si>
  <si>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</si>
  <si>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</si>
  <si>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</si>
  <si>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</si>
  <si>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</si>
  <si>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</si>
  <si>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</si>
  <si>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</si>
  <si>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</si>
  <si>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</si>
  <si>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</si>
  <si>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</si>
  <si>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</si>
  <si>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</si>
  <si>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</si>
  <si>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</si>
  <si>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</si>
  <si>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</si>
  <si>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</si>
  <si>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</si>
  <si>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</si>
  <si>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</si>
  <si>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</si>
  <si>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</si>
  <si>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</si>
  <si>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</si>
  <si>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</si>
  <si>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</si>
  <si>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</si>
  <si>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</si>
  <si>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</si>
  <si>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</si>
  <si>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</si>
  <si>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</si>
  <si>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</si>
  <si>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</si>
  <si>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</si>
  <si>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</si>
  <si>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</si>
  <si>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</si>
  <si>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</si>
  <si>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</si>
  <si>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</si>
  <si>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</si>
  <si>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</si>
  <si>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</si>
  <si>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</si>
  <si>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</si>
  <si>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</si>
  <si>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</si>
  <si>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</si>
  <si>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</si>
  <si>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</si>
  <si>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</si>
  <si>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</si>
  <si>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</si>
  <si>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</si>
  <si>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</si>
  <si>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</si>
  <si>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</si>
  <si>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</si>
  <si>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</si>
  <si>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</si>
  <si>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</si>
  <si>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</si>
  <si>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</si>
  <si>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</si>
  <si>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</si>
  <si>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</si>
  <si>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</si>
  <si>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</si>
  <si>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</si>
  <si>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</si>
  <si>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</si>
  <si>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</si>
  <si>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</si>
  <si>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</si>
  <si>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</si>
  <si>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</si>
  <si>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</si>
  <si>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</si>
  <si>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</si>
  <si>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</si>
  <si>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</si>
  <si>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</si>
  <si>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</si>
  <si>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</si>
  <si>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</si>
  <si>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</si>
  <si>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</si>
  <si>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</si>
  <si>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</si>
  <si>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</si>
  <si>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</si>
  <si>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</si>
  <si>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</si>
  <si>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</si>
  <si>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</si>
  <si>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</si>
  <si>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</si>
  <si>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</si>
  <si>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</si>
  <si>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</si>
  <si>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</si>
  <si>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</si>
  <si>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</si>
  <si>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</si>
  <si>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</si>
  <si>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</si>
  <si>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</si>
  <si>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</si>
  <si>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</si>
  <si>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</si>
  <si>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</si>
  <si>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</si>
  <si>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</si>
  <si>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</si>
  <si>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</si>
  <si>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</si>
  <si>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</si>
  <si>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</si>
  <si>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</si>
  <si>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</si>
  <si>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</si>
  <si>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</si>
  <si>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</si>
  <si>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</si>
  <si>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</si>
  <si>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</si>
  <si>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</si>
  <si>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</si>
  <si>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</si>
  <si>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</si>
  <si>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</si>
  <si>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</si>
  <si>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</si>
  <si>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</si>
  <si>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</si>
  <si>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</si>
  <si>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</si>
  <si>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</si>
  <si>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</si>
  <si>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</si>
  <si>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</si>
  <si>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</si>
  <si>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</si>
  <si>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</si>
  <si>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</si>
  <si>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</si>
  <si>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</si>
  <si>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</si>
  <si>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</si>
  <si>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</si>
  <si>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</si>
  <si>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</si>
  <si>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</si>
  <si>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</si>
  <si>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</si>
  <si>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</si>
  <si>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</si>
  <si>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</si>
  <si>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</si>
  <si>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</si>
  <si>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</si>
  <si>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</si>
  <si>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</si>
  <si>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</si>
  <si>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</si>
  <si>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</si>
  <si>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</si>
  <si>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</si>
  <si>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</si>
  <si>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</si>
  <si>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</si>
  <si>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</si>
  <si>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</si>
  <si>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</si>
  <si>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</si>
  <si>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</si>
  <si>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</si>
  <si>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</si>
  <si>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</si>
  <si>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</si>
  <si>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</si>
  <si>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</si>
  <si>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</si>
  <si>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</si>
  <si>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</si>
  <si>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</si>
  <si>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</si>
  <si>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</si>
  <si>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</si>
  <si>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</si>
  <si>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</si>
  <si>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</si>
  <si>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</si>
  <si>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</si>
  <si>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</si>
  <si>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</si>
  <si>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</si>
  <si>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</si>
  <si>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</si>
  <si>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</si>
  <si>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</si>
  <si>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</si>
  <si>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</si>
  <si>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</si>
  <si>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</si>
  <si>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</si>
  <si>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</si>
  <si>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</si>
  <si>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</si>
  <si>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</si>
  <si>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</si>
  <si>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</si>
  <si>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</si>
  <si>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</si>
  <si>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</si>
  <si>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</si>
  <si>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</si>
  <si>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</si>
  <si>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</si>
  <si>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</si>
  <si>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</si>
  <si>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</si>
  <si>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</si>
  <si>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</si>
  <si>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</si>
  <si>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</si>
  <si>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</si>
  <si>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</si>
  <si>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</si>
  <si>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</si>
  <si>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</si>
  <si>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</si>
  <si>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</si>
  <si>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</si>
  <si>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</si>
  <si>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</si>
  <si>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</si>
  <si>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</si>
  <si>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</si>
  <si>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</si>
  <si>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</si>
  <si>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</si>
  <si>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</si>
  <si>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</si>
  <si>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</si>
  <si>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</si>
  <si>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</si>
  <si>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</si>
  <si>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</si>
  <si>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</si>
  <si>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</si>
  <si>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</si>
  <si>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</si>
  <si>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</si>
  <si>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</si>
  <si>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</si>
  <si>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</si>
  <si>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</si>
  <si>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</si>
  <si>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</si>
  <si>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</si>
  <si>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</si>
  <si>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</si>
  <si>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</si>
  <si>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</si>
  <si>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</si>
  <si>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</si>
  <si>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</si>
  <si>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</si>
  <si>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</si>
  <si>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</si>
  <si>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</si>
  <si>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</si>
  <si>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</si>
  <si>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</si>
  <si>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</si>
  <si>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</si>
  <si>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</si>
  <si>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</si>
  <si>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</si>
  <si>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</si>
  <si>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</si>
  <si>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</si>
  <si>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</si>
  <si>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</si>
  <si>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</si>
  <si>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</si>
  <si>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</si>
  <si>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</si>
  <si>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</si>
  <si>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</si>
  <si>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</si>
  <si>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</si>
  <si>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</si>
  <si>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</si>
  <si>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</si>
  <si>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</si>
  <si>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</si>
  <si>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</si>
  <si>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</si>
  <si>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</si>
  <si>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</si>
  <si>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</si>
  <si>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</si>
  <si>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</si>
  <si>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</si>
  <si>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</si>
  <si>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</si>
  <si>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</si>
  <si>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</si>
  <si>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</si>
  <si>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</si>
  <si>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</si>
  <si>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</si>
  <si>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</si>
  <si>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</si>
  <si>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</si>
  <si>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</si>
  <si>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</si>
  <si>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</si>
  <si>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</si>
  <si>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</si>
  <si>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</si>
  <si>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</si>
  <si>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</si>
  <si>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</si>
  <si>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</si>
  <si>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</si>
  <si>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</si>
  <si>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</si>
  <si>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</si>
  <si>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</si>
  <si>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</si>
  <si>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</si>
  <si>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</si>
  <si>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</si>
  <si>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</si>
  <si>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</si>
  <si>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</si>
  <si>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</si>
  <si>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</si>
  <si>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</si>
  <si>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</si>
  <si>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</si>
  <si>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</si>
  <si>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</si>
  <si>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</si>
  <si>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</si>
  <si>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</si>
  <si>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</si>
  <si>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</si>
  <si>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</si>
  <si>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</si>
  <si>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</si>
  <si>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</si>
  <si>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</si>
  <si>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</si>
  <si>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</si>
  <si>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</si>
  <si>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</si>
  <si>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</si>
  <si>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</si>
  <si>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</si>
  <si>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</si>
  <si>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</si>
  <si>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</si>
  <si>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</si>
  <si>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</si>
  <si>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</si>
  <si>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</si>
  <si>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</si>
  <si>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</si>
  <si>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</si>
  <si>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</si>
  <si>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</si>
  <si>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</si>
  <si>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</si>
  <si>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</si>
  <si>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</si>
  <si>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</si>
  <si>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</si>
  <si>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</si>
  <si>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</si>
  <si>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</si>
  <si>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</si>
  <si>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</si>
  <si>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</si>
  <si>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</si>
  <si>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</si>
  <si>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</si>
  <si>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</si>
  <si>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</si>
  <si>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</si>
  <si>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</si>
  <si>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</si>
  <si>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</si>
  <si>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</si>
  <si>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</si>
  <si>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</si>
  <si>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</si>
  <si>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</si>
  <si>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</si>
  <si>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</si>
  <si>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</si>
  <si>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</si>
  <si>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</si>
  <si>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</si>
  <si>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</si>
  <si>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</si>
  <si>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</si>
  <si>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</si>
  <si>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</si>
  <si>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</si>
  <si>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</si>
  <si>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</si>
  <si>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</si>
  <si>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</si>
  <si>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</si>
  <si>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</si>
  <si>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</si>
  <si>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</si>
  <si>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</si>
  <si>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</si>
  <si>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</si>
  <si>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</si>
  <si>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</si>
  <si>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</si>
  <si>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</si>
  <si>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</si>
  <si>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</si>
  <si>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</si>
  <si>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</si>
  <si>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</si>
  <si>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</si>
  <si>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</si>
  <si>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</si>
  <si>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</si>
  <si>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</si>
  <si>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</si>
  <si>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</si>
  <si>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</si>
  <si>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</si>
  <si>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</si>
  <si>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</si>
  <si>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</si>
  <si>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</si>
  <si>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</si>
  <si>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</si>
  <si>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</si>
  <si>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</si>
  <si>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</si>
  <si>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</si>
  <si>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</si>
  <si>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</si>
  <si>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</si>
  <si>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</si>
  <si>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</si>
  <si>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</si>
  <si>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</si>
  <si>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</si>
  <si>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</si>
  <si>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</si>
  <si>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</si>
  <si>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</si>
  <si>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</si>
  <si>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</si>
  <si>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</si>
  <si>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</si>
  <si>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</si>
  <si>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</si>
  <si>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</si>
  <si>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</si>
  <si>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</si>
  <si>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</si>
  <si>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</si>
  <si>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</si>
  <si>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</si>
  <si>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</si>
  <si>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</si>
  <si>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</si>
  <si>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</si>
  <si>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</si>
  <si>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</si>
  <si>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</si>
  <si>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</si>
  <si>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</si>
  <si>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</si>
  <si>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</si>
  <si>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</si>
  <si>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</si>
  <si>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</si>
  <si>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</si>
  <si>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</si>
  <si>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</si>
  <si>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</si>
  <si>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</si>
  <si>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</si>
  <si>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</si>
  <si>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</si>
  <si>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</si>
  <si>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</si>
  <si>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</si>
  <si>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</si>
  <si>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</si>
  <si>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</si>
  <si>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</si>
  <si>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</si>
  <si>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</si>
  <si>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</si>
  <si>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</si>
  <si>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</si>
  <si>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</si>
  <si>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</si>
  <si>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</si>
  <si>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</si>
  <si>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</si>
  <si>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</si>
  <si>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</si>
  <si>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</si>
  <si>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</si>
  <si>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</si>
  <si>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</si>
  <si>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</si>
  <si>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</si>
  <si>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</si>
  <si>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</si>
  <si>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</si>
  <si>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</si>
  <si>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</si>
  <si>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</si>
  <si>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</si>
  <si>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</si>
  <si>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</si>
  <si>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</si>
  <si>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</si>
  <si>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</si>
  <si>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</si>
  <si>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</si>
  <si>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</si>
  <si>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</si>
  <si>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</si>
  <si>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</si>
  <si>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</si>
  <si>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</si>
  <si>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</si>
  <si>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</si>
  <si>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</si>
  <si>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</si>
  <si>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</si>
  <si>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</si>
  <si>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</si>
  <si>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</si>
  <si>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</si>
  <si>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</si>
  <si>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</si>
  <si>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</si>
  <si>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</si>
  <si>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</si>
  <si>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</si>
  <si>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</si>
  <si>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</si>
  <si>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</si>
  <si>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</si>
  <si>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</si>
  <si>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</si>
  <si>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</si>
  <si>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</si>
  <si>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</si>
  <si>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</si>
  <si>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</si>
  <si>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</si>
  <si>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</si>
  <si>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</si>
  <si>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</si>
  <si>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</si>
  <si>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</si>
  <si>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</si>
  <si>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</si>
  <si>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</si>
  <si>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</si>
  <si>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</si>
  <si>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</si>
  <si>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</si>
  <si>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</si>
  <si>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</si>
  <si>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</si>
  <si>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</si>
  <si>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</si>
  <si>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</si>
  <si>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</si>
  <si>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</si>
  <si>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</si>
  <si>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</si>
  <si>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</si>
  <si>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</si>
  <si>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</si>
  <si>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</si>
  <si>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</si>
  <si>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</si>
  <si>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</si>
  <si>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</si>
  <si>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</si>
  <si>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</si>
  <si>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</si>
  <si>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</si>
  <si>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</si>
  <si>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</si>
  <si>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</si>
  <si>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</si>
  <si>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</si>
  <si>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</si>
  <si>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</si>
  <si>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</si>
  <si>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</si>
  <si>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</si>
  <si>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</si>
  <si>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</si>
  <si>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</si>
  <si>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</si>
  <si>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</si>
  <si>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</si>
  <si>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</si>
  <si>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</si>
  <si>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</si>
  <si>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</si>
  <si>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</si>
  <si>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</si>
  <si>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</si>
  <si>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</si>
  <si>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</si>
  <si>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</si>
  <si>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</si>
  <si>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</si>
  <si>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</si>
  <si>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</si>
  <si>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</si>
  <si>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</si>
  <si>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</si>
  <si>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</si>
  <si>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</si>
  <si>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</si>
  <si>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</si>
  <si>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</si>
  <si>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</si>
  <si>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</si>
  <si>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</si>
  <si>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</si>
  <si>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</si>
  <si>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</si>
  <si>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</si>
  <si>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</si>
  <si>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</si>
  <si>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</si>
  <si>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</si>
  <si>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</si>
  <si>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</si>
  <si>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</si>
  <si>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</si>
  <si>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</si>
  <si>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</si>
  <si>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</si>
  <si>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</si>
  <si>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</si>
  <si>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</si>
  <si>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</si>
  <si>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</si>
  <si>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</si>
  <si>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</si>
  <si>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</si>
  <si>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</si>
  <si>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</si>
  <si>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</si>
  <si>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</si>
  <si>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</si>
  <si>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</si>
  <si>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</si>
  <si>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</si>
  <si>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</si>
  <si>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</si>
  <si>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</si>
  <si>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</si>
  <si>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</si>
  <si>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</si>
  <si>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</si>
  <si>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</si>
  <si>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</si>
  <si>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</si>
  <si>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</si>
  <si>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</si>
  <si>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</si>
  <si>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</si>
  <si>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</si>
  <si>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</si>
  <si>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</si>
  <si>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</si>
  <si>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</si>
  <si>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</si>
  <si>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</si>
  <si>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</si>
  <si>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</si>
  <si>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</si>
  <si>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</si>
  <si>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</si>
  <si>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</si>
  <si>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</si>
  <si>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</si>
  <si>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</si>
  <si>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</si>
  <si>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</si>
  <si>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</si>
  <si>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</si>
  <si>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</si>
  <si>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</si>
  <si>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</si>
  <si>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</si>
  <si>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</si>
  <si>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</si>
  <si>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</si>
  <si>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</si>
  <si>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</si>
  <si>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</si>
  <si>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</si>
  <si>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</si>
  <si>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</si>
  <si>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</si>
  <si>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</si>
  <si>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</si>
  <si>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</si>
  <si>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</si>
  <si>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</si>
  <si>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</si>
  <si>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</si>
  <si>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</si>
  <si>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</si>
  <si>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</si>
  <si>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</si>
  <si>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</si>
  <si>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</si>
  <si>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</si>
  <si>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</si>
  <si>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</si>
  <si>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</si>
  <si>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</si>
  <si>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</si>
  <si>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</si>
  <si>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</si>
  <si>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</si>
  <si>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</si>
  <si>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</si>
  <si>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</si>
  <si>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</si>
  <si>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</si>
  <si>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</si>
  <si>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</si>
  <si>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</si>
  <si>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</si>
  <si>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</si>
  <si>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</si>
  <si>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</si>
  <si>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</si>
  <si>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</si>
  <si>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</si>
  <si>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</si>
  <si>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</si>
  <si>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</si>
  <si>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</si>
  <si>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</si>
  <si>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</si>
  <si>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</si>
  <si>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</si>
  <si>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</si>
  <si>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</si>
  <si>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</si>
  <si>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</si>
  <si>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</si>
  <si>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</si>
  <si>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</si>
  <si>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</si>
  <si>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</si>
  <si>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</si>
  <si>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</si>
  <si>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</si>
  <si>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</si>
  <si>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</si>
  <si>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</si>
  <si>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</si>
  <si>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</si>
  <si>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</si>
  <si>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</si>
  <si>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</si>
  <si>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</si>
  <si>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</si>
  <si>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</si>
  <si>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</si>
  <si>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</si>
  <si>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</si>
  <si>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</si>
  <si>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</si>
  <si>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</si>
  <si>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</si>
  <si>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</si>
  <si>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</si>
  <si>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</si>
  <si>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</si>
  <si>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</si>
  <si>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</si>
  <si>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</si>
  <si>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</si>
  <si>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</si>
  <si>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</si>
  <si>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</si>
  <si>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</si>
  <si>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</si>
  <si>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</si>
  <si>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</si>
  <si>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</si>
  <si>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</si>
  <si>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</si>
  <si>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</si>
  <si>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</si>
  <si>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</si>
  <si>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</si>
  <si>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</si>
  <si>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</si>
  <si>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</si>
  <si>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</si>
  <si>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</si>
  <si>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</si>
  <si>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</si>
  <si>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</si>
  <si>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</si>
  <si>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</si>
  <si>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</si>
  <si>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</si>
  <si>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</si>
  <si>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</si>
  <si>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</si>
  <si>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</si>
  <si>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</si>
  <si>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</si>
  <si>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</si>
  <si>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</si>
  <si>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</si>
  <si>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</si>
  <si>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</si>
  <si>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</si>
  <si>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</si>
  <si>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</si>
  <si>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</si>
  <si>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</si>
  <si>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</si>
  <si>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</si>
  <si>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</si>
  <si>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</si>
  <si>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</si>
  <si>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</si>
  <si>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</si>
  <si>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</si>
  <si>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</si>
  <si>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</si>
  <si>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</si>
  <si>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</si>
  <si>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</si>
  <si>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</si>
  <si>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</si>
  <si>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</si>
  <si>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</si>
  <si>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</si>
  <si>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</si>
  <si>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</si>
  <si>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</si>
  <si>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</si>
  <si>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</si>
  <si>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</si>
  <si>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</si>
  <si>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</si>
  <si>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</si>
  <si>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</si>
  <si>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</si>
  <si>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</si>
  <si>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</si>
  <si>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</si>
  <si>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</si>
  <si>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</si>
  <si>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</si>
  <si>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</si>
  <si>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</si>
  <si>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</si>
  <si>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</si>
  <si>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</si>
  <si>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</si>
  <si>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</si>
  <si>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</si>
  <si>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</si>
  <si>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</si>
  <si>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</si>
  <si>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</si>
  <si>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</si>
  <si>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</si>
  <si>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</si>
  <si>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</si>
  <si>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</si>
  <si>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</si>
  <si>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</si>
  <si>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</si>
  <si>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</si>
  <si>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</si>
  <si>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</si>
  <si>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</si>
  <si>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</si>
  <si>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</si>
  <si>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</si>
  <si>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</si>
  <si>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</si>
  <si>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</si>
  <si>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</si>
  <si>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</si>
  <si>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</si>
  <si>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</si>
  <si>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</si>
  <si>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</si>
  <si>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</si>
  <si>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</si>
  <si>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</si>
  <si>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</si>
  <si>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</si>
  <si>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</si>
  <si>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</si>
  <si>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</si>
  <si>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</si>
  <si>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</si>
  <si>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</si>
  <si>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</si>
  <si>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</si>
  <si>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</si>
  <si>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</si>
  <si>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</si>
  <si>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</si>
  <si>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</si>
  <si>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</si>
  <si>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</si>
  <si>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</si>
  <si>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</si>
  <si>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</si>
  <si>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</si>
  <si>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</si>
  <si>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</si>
  <si>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</si>
  <si>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</si>
  <si>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</si>
  <si>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</si>
  <si>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</si>
  <si>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</si>
  <si>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</si>
  <si>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</si>
  <si>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</si>
  <si>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</si>
  <si>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</si>
  <si>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</si>
  <si>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</si>
  <si>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</si>
  <si>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</si>
  <si>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</si>
  <si>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</si>
  <si>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</si>
  <si>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</si>
  <si>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</si>
  <si>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</si>
  <si>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</si>
  <si>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</si>
  <si>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</si>
  <si>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</si>
  <si>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</si>
  <si>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</si>
  <si>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</si>
  <si>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</si>
  <si>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</si>
  <si>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</si>
  <si>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</si>
  <si>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</si>
  <si>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</si>
  <si>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</si>
  <si>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</si>
  <si>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</si>
  <si>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</si>
  <si>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</si>
  <si>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</si>
  <si>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</si>
  <si>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</si>
  <si>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</si>
  <si>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</si>
  <si>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</si>
  <si>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</si>
  <si>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</si>
  <si>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</si>
  <si>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</si>
  <si>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</si>
  <si>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</si>
  <si>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</si>
  <si>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</si>
  <si>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</si>
  <si>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</si>
  <si>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</si>
  <si>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</si>
  <si>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</si>
  <si>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</si>
  <si>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</si>
  <si>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</si>
  <si>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</si>
  <si>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</si>
  <si>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</si>
  <si>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</si>
  <si>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</si>
  <si>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</si>
  <si>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</si>
  <si>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</si>
  <si>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</si>
  <si>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</si>
  <si>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</si>
  <si>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</si>
  <si>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</si>
  <si>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</si>
  <si>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</si>
  <si>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</si>
  <si>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</si>
  <si>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</si>
  <si>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</si>
  <si>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</si>
  <si>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</si>
  <si>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</si>
  <si>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</si>
  <si>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</si>
  <si>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</si>
  <si>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</si>
  <si>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</si>
  <si>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</si>
  <si>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</si>
  <si>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</si>
  <si>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</si>
  <si>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</si>
  <si>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</si>
  <si>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</si>
  <si>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</si>
  <si>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</si>
  <si>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</si>
  <si>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</si>
  <si>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</si>
  <si>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</si>
  <si>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</si>
  <si>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</si>
  <si>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</si>
  <si>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</si>
  <si>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</si>
  <si>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</si>
  <si>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</si>
  <si>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</si>
  <si>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</si>
  <si>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</si>
  <si>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</si>
  <si>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</si>
  <si>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</si>
  <si>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</si>
  <si>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</si>
  <si>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</si>
  <si>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</si>
  <si>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</si>
  <si>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</si>
  <si>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</si>
  <si>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</si>
  <si>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</si>
  <si>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</si>
  <si>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</si>
  <si>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</si>
  <si>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</si>
  <si>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</si>
  <si>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</si>
  <si>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</si>
  <si>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</si>
  <si>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</si>
  <si>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</si>
  <si>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</si>
  <si>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</si>
  <si>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</si>
  <si>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</si>
  <si>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</si>
  <si>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</si>
  <si>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</si>
  <si>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</si>
  <si>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</si>
  <si>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</si>
  <si>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</si>
  <si>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</si>
  <si>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</si>
  <si>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</si>
  <si>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</si>
  <si>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</si>
  <si>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</si>
  <si>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</si>
  <si>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</si>
  <si>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</si>
  <si>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</si>
  <si>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</si>
  <si>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</si>
  <si>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</si>
  <si>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</si>
  <si>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</si>
  <si>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</si>
  <si>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</si>
  <si>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</si>
  <si>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</si>
  <si>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</si>
  <si>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</si>
  <si>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</si>
  <si>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</si>
  <si>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</si>
  <si>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</si>
  <si>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</si>
  <si>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</si>
  <si>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</si>
  <si>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</si>
  <si>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</si>
  <si>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</si>
  <si>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</si>
  <si>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</si>
  <si>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</si>
  <si>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</si>
  <si>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</si>
  <si>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</si>
  <si>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</si>
  <si>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</si>
  <si>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</si>
  <si>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</si>
  <si>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</si>
  <si>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</si>
  <si>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</si>
  <si>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</si>
  <si>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</si>
  <si>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</si>
  <si>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</si>
  <si>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</si>
  <si>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</si>
  <si>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</si>
  <si>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</si>
  <si>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</si>
  <si>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</si>
  <si>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</si>
  <si>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</si>
  <si>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</si>
  <si>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</si>
  <si>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</si>
  <si>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</si>
  <si>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</si>
  <si>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</si>
  <si>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</si>
  <si>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</si>
  <si>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</si>
  <si>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</si>
  <si>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</si>
  <si>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</si>
  <si>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</si>
  <si>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</si>
  <si>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</si>
  <si>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</si>
  <si>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</si>
  <si>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</si>
  <si>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</si>
  <si>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</si>
  <si>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</si>
  <si>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</si>
  <si>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</si>
  <si>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</si>
  <si>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</si>
  <si>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</si>
  <si>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</si>
  <si>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</si>
  <si>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</si>
  <si>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</si>
  <si>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</si>
  <si>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</si>
  <si>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</si>
  <si>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</si>
  <si>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</si>
  <si>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</si>
  <si>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</si>
  <si>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</si>
  <si>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</si>
  <si>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</si>
  <si>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</si>
  <si>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</si>
  <si>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</si>
  <si>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</si>
  <si>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</si>
  <si>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</si>
  <si>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</si>
  <si>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</si>
  <si>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</si>
  <si>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</si>
  <si>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</si>
  <si>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</si>
  <si>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</si>
  <si>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</si>
  <si>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</si>
  <si>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</si>
  <si>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</si>
  <si>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</si>
  <si>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</si>
  <si>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</si>
  <si>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</si>
  <si>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</si>
  <si>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</si>
  <si>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</si>
  <si>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</si>
  <si>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</si>
  <si>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</si>
  <si>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</si>
  <si>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</si>
  <si>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</si>
  <si>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</si>
  <si>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</si>
  <si>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</si>
  <si>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</si>
  <si>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</si>
  <si>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</si>
  <si>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</si>
  <si>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</si>
  <si>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</si>
  <si>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</si>
  <si>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</si>
  <si>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</si>
  <si>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</si>
  <si>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</si>
  <si>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</si>
  <si>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</si>
  <si>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</si>
  <si>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</si>
  <si>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</si>
  <si>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</si>
  <si>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</si>
  <si>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</si>
  <si>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</si>
  <si>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</si>
  <si>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</si>
  <si>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</si>
  <si>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</si>
  <si>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</si>
  <si>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</si>
  <si>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</si>
  <si>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</si>
  <si>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</si>
  <si>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</si>
  <si>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</si>
  <si>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</si>
  <si>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</si>
  <si>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</si>
  <si>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</si>
  <si>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</si>
  <si>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</si>
  <si>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</si>
  <si>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</si>
  <si>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</si>
  <si>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</si>
  <si>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</si>
  <si>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</si>
  <si>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</si>
  <si>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</si>
  <si>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</si>
  <si>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</si>
  <si>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</si>
  <si>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</si>
  <si>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</si>
  <si>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</si>
  <si>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</si>
  <si>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</si>
  <si>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</si>
  <si>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</si>
  <si>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</si>
  <si>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</si>
  <si>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</si>
  <si>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</si>
  <si>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</si>
  <si>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</si>
  <si>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</si>
  <si>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</si>
  <si>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</si>
  <si>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</si>
  <si>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</si>
  <si>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</si>
  <si>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</si>
  <si>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</si>
  <si>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</si>
  <si>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</si>
  <si>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</si>
  <si>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</si>
  <si>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</si>
  <si>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</si>
  <si>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</si>
  <si>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</si>
  <si>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</si>
  <si>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</si>
  <si>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</si>
  <si>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</si>
  <si>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</si>
  <si>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</si>
  <si>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</si>
  <si>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</si>
  <si>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</si>
  <si>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</si>
  <si>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</si>
  <si>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</si>
  <si>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</si>
  <si>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</si>
  <si>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</si>
  <si>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</si>
  <si>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</si>
  <si>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</si>
  <si>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</si>
  <si>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</si>
  <si>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</si>
  <si>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</si>
  <si>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</si>
  <si>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</si>
  <si>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</si>
  <si>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</si>
  <si>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</si>
  <si>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</si>
  <si>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</si>
  <si>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</si>
  <si>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</si>
  <si>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</si>
  <si>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</si>
  <si>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</si>
  <si>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</si>
  <si>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</si>
  <si>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</si>
  <si>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</si>
  <si>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</si>
  <si>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</si>
  <si>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</si>
  <si>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</si>
  <si>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</si>
  <si>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</si>
  <si>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</si>
  <si>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</si>
  <si>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</si>
  <si>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</si>
  <si>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</si>
  <si>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</si>
  <si>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</si>
  <si>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</si>
  <si>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</si>
  <si>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</si>
  <si>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</si>
  <si>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</si>
  <si>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</si>
  <si>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</si>
  <si>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</si>
  <si>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</si>
  <si>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</si>
  <si>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</si>
  <si>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</si>
  <si>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</si>
  <si>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</si>
  <si>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</si>
  <si>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</si>
  <si>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</si>
  <si>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</si>
  <si>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</si>
  <si>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</si>
  <si>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</si>
  <si>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</si>
  <si>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</si>
  <si>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</si>
  <si>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</si>
  <si>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</si>
  <si>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</si>
  <si>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</si>
  <si>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</si>
  <si>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</si>
  <si>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</si>
  <si>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</si>
  <si>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</si>
  <si>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</si>
  <si>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</si>
  <si>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</si>
  <si>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</si>
  <si>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</si>
  <si>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</si>
  <si>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</si>
  <si>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</si>
  <si>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</si>
  <si>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</si>
  <si>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</si>
  <si>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</si>
  <si>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</si>
  <si>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</si>
  <si>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</si>
  <si>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</si>
  <si>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</si>
  <si>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</si>
  <si>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</si>
  <si>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</si>
  <si>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</si>
  <si>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</si>
  <si>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</si>
  <si>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</si>
  <si>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</si>
  <si>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</si>
  <si>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</si>
  <si>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</si>
  <si>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</si>
  <si>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</si>
  <si>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</si>
  <si>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</si>
  <si>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</si>
  <si>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</si>
  <si>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</si>
  <si>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</si>
  <si>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</si>
  <si>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</si>
  <si>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</si>
  <si>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</si>
  <si>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</si>
  <si>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</si>
  <si>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</si>
  <si>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</si>
  <si>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</si>
  <si>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</si>
  <si>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</si>
  <si>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</si>
  <si>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</si>
  <si>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</si>
  <si>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</si>
  <si>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</si>
  <si>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</si>
  <si>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</si>
  <si>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</si>
  <si>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</si>
  <si>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</si>
  <si>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</si>
  <si>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</si>
  <si>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</si>
  <si>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</si>
  <si>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</si>
  <si>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</si>
  <si>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</si>
  <si>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</si>
  <si>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</si>
  <si>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</si>
  <si>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</si>
  <si>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</si>
  <si>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</si>
  <si>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</si>
  <si>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</si>
  <si>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</si>
  <si>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</si>
  <si>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</si>
  <si>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</si>
  <si>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</si>
  <si>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</si>
  <si>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</si>
  <si>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</si>
  <si>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</si>
  <si>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</si>
  <si>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</si>
  <si>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</si>
  <si>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</si>
  <si>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</si>
  <si>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</si>
  <si>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</si>
  <si>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</si>
  <si>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</si>
  <si>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</si>
  <si>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</si>
  <si>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</si>
  <si>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</si>
  <si>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</si>
  <si>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</si>
  <si>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</si>
  <si>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</si>
  <si>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</si>
  <si>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</si>
  <si>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</si>
  <si>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</si>
  <si>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</si>
  <si>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</si>
  <si>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</si>
  <si>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</si>
  <si>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</si>
  <si>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</si>
  <si>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</si>
  <si>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</si>
  <si>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</si>
  <si>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</si>
  <si>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</si>
  <si>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</si>
  <si>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</si>
  <si>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</si>
  <si>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</si>
  <si>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</si>
  <si>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</si>
  <si>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</si>
  <si>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</si>
  <si>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</si>
  <si>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</si>
  <si>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</si>
  <si>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</si>
  <si>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</si>
  <si>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</si>
  <si>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</si>
  <si>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</si>
  <si>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</si>
  <si>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</si>
  <si>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</si>
  <si>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</si>
  <si>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</si>
  <si>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</si>
  <si>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</si>
  <si>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</si>
  <si>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</si>
  <si>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</si>
  <si>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</si>
  <si>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</si>
  <si>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</si>
  <si>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</si>
  <si>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</si>
  <si>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</si>
  <si>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</si>
  <si>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</si>
  <si>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</si>
  <si>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</si>
  <si>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</si>
  <si>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</si>
  <si>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</si>
  <si>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</si>
  <si>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</si>
  <si>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</si>
  <si>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</si>
  <si>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</si>
  <si>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</si>
  <si>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</si>
  <si>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</si>
  <si>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</si>
  <si>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</si>
  <si>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</si>
  <si>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</si>
  <si>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</si>
  <si>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</si>
  <si>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</si>
  <si>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</si>
  <si>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</si>
  <si>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</si>
  <si>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</si>
  <si>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</si>
  <si>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</si>
  <si>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</si>
  <si>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</si>
  <si>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</si>
  <si>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</si>
  <si>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</si>
  <si>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</si>
  <si>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</si>
  <si>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</si>
  <si>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</si>
  <si>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</si>
  <si>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</si>
  <si>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</si>
  <si>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</si>
  <si>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</si>
  <si>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</si>
  <si>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</si>
  <si>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</si>
  <si>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</si>
  <si>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</si>
  <si>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</si>
  <si>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</si>
  <si>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</si>
  <si>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</si>
  <si>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</si>
  <si>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</si>
  <si>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</si>
  <si>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</si>
  <si>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</si>
  <si>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</si>
  <si>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</si>
  <si>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</si>
  <si>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</si>
  <si>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</si>
  <si>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</si>
  <si>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</si>
  <si>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</si>
  <si>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</si>
  <si>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</si>
  <si>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</si>
  <si>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</si>
  <si>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</si>
  <si>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</si>
  <si>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</si>
  <si>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</si>
  <si>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</si>
  <si>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</si>
  <si>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</si>
  <si>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</si>
  <si>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</si>
  <si>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</si>
  <si>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</si>
  <si>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</si>
  <si>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</si>
  <si>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</si>
  <si>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</si>
  <si>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</si>
  <si>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</si>
  <si>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</si>
  <si>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</si>
  <si>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</si>
  <si>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</si>
  <si>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</si>
  <si>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</si>
  <si>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</si>
  <si>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</si>
  <si>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</si>
  <si>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</si>
  <si>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</si>
  <si>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</si>
  <si>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</si>
  <si>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</si>
  <si>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</si>
  <si>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</si>
  <si>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</si>
  <si>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</si>
  <si>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</si>
  <si>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</si>
  <si>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</si>
  <si>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</si>
  <si>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</si>
  <si>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</si>
  <si>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</si>
  <si>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</si>
  <si>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</si>
  <si>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</si>
  <si>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</si>
  <si>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</si>
  <si>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</si>
  <si>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</si>
  <si>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</si>
  <si>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</si>
  <si>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</si>
  <si>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</si>
  <si>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</si>
  <si>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</si>
  <si>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</si>
  <si>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</si>
  <si>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</si>
  <si>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</si>
  <si>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</si>
  <si>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</si>
  <si>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</si>
  <si>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</si>
  <si>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</si>
  <si>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</si>
  <si>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</si>
  <si>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</si>
  <si>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</si>
  <si>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</si>
  <si>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</si>
  <si>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</si>
  <si>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</si>
  <si>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</si>
  <si>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</si>
  <si>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</si>
  <si>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</si>
  <si>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</si>
  <si>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</si>
  <si>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</si>
  <si>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</si>
  <si>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</si>
  <si>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</si>
  <si>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</si>
  <si>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</si>
  <si>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</si>
  <si>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</si>
  <si>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</si>
  <si>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</si>
  <si>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</si>
  <si>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</si>
  <si>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</si>
  <si>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</si>
  <si>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</si>
  <si>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</si>
  <si>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</si>
  <si>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</si>
  <si>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</si>
  <si>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</si>
  <si>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</si>
  <si>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</si>
  <si>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</si>
  <si>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</si>
  <si>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</si>
  <si>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</si>
  <si>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</si>
  <si>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</si>
  <si>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</si>
  <si>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</si>
  <si>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</si>
  <si>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</si>
  <si>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</si>
  <si>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</si>
  <si>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</si>
  <si>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</si>
  <si>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</si>
  <si>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</si>
  <si>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</si>
  <si>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</si>
  <si>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</si>
  <si>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</si>
  <si>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</si>
  <si>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</si>
  <si>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</si>
  <si>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</si>
  <si>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</si>
  <si>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</si>
  <si>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</si>
  <si>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</si>
  <si>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</si>
  <si>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</si>
  <si>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</si>
  <si>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</si>
  <si>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</si>
  <si>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</si>
  <si>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</si>
  <si>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</si>
  <si>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</si>
  <si>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</si>
  <si>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</si>
  <si>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</si>
  <si>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</si>
  <si>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</si>
  <si>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</si>
  <si>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</si>
  <si>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</si>
  <si>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</si>
  <si>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</si>
  <si>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</si>
  <si>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</si>
  <si>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</si>
  <si>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</si>
  <si>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</si>
  <si>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</si>
  <si>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</si>
  <si>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</si>
  <si>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</si>
  <si>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</si>
  <si>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</si>
  <si>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</si>
  <si>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</si>
  <si>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</si>
  <si>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</si>
  <si>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</si>
  <si>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</si>
  <si>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</si>
  <si>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</si>
  <si>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</si>
  <si>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</si>
  <si>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</si>
  <si>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</si>
  <si>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</si>
  <si>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</si>
  <si>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</si>
  <si>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</si>
  <si>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</si>
  <si>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</si>
  <si>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</si>
  <si>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</si>
  <si>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</si>
  <si>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</si>
  <si>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</si>
  <si>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</si>
  <si>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</si>
  <si>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</si>
  <si>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</si>
  <si>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</si>
  <si>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</si>
  <si>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</si>
  <si>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</si>
  <si>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</si>
  <si>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</si>
  <si>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</si>
  <si>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</si>
  <si>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</si>
  <si>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</si>
  <si>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</si>
  <si>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</si>
  <si>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</si>
  <si>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</si>
  <si>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</si>
  <si>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</si>
  <si>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</si>
  <si>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</si>
  <si>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</si>
  <si>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</si>
  <si>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</si>
  <si>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</si>
  <si>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</si>
  <si>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</si>
  <si>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</si>
  <si>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</si>
  <si>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</si>
  <si>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</si>
  <si>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</si>
  <si>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</si>
  <si>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</si>
  <si>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</si>
  <si>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</si>
  <si>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</si>
  <si>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</si>
  <si>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</si>
  <si>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</si>
  <si>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</si>
  <si>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</si>
  <si>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</si>
  <si>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</si>
  <si>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</si>
  <si>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</si>
  <si>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</si>
  <si>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</si>
  <si>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</si>
  <si>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</si>
  <si>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</si>
  <si>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</si>
  <si>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</si>
  <si>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</si>
  <si>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</si>
  <si>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</si>
  <si>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</si>
  <si>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</si>
  <si>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</si>
  <si>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</si>
  <si>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</si>
  <si>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</si>
  <si>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</si>
  <si>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</si>
  <si>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</si>
  <si>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</si>
  <si>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</si>
  <si>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</si>
  <si>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</si>
  <si>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</si>
  <si>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</si>
  <si>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</si>
  <si>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</si>
  <si>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</si>
  <si>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</si>
  <si>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</si>
  <si>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</si>
  <si>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</si>
  <si>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</si>
  <si>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</si>
  <si>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</si>
  <si>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</si>
  <si>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</si>
  <si>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</si>
  <si>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</si>
  <si>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</si>
  <si>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</si>
  <si>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</si>
  <si>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</si>
  <si>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</si>
  <si>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</si>
  <si>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</si>
  <si>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</si>
  <si>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</si>
  <si>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</si>
  <si>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</si>
  <si>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</si>
  <si>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</si>
  <si>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</si>
  <si>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</si>
  <si>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</si>
  <si>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</si>
  <si>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</si>
  <si>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</si>
  <si>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</si>
  <si>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</si>
  <si>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</si>
  <si>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</si>
  <si>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</si>
  <si>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</si>
  <si>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</si>
  <si>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</si>
  <si>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</si>
  <si>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</si>
  <si>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</si>
  <si>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</si>
  <si>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</si>
  <si>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</si>
  <si>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</si>
  <si>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</si>
  <si>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</si>
  <si>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</si>
  <si>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</si>
  <si>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</si>
  <si>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</si>
  <si>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</si>
  <si>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</si>
  <si>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</si>
  <si>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</si>
  <si>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</si>
  <si>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</si>
  <si>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</si>
  <si>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</si>
  <si>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</si>
  <si>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</si>
  <si>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</si>
  <si>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</si>
  <si>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</si>
  <si>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</si>
  <si>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</si>
  <si>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</si>
  <si>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</si>
  <si>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</si>
  <si>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</si>
  <si>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</si>
  <si>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</si>
  <si>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</si>
  <si>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</si>
  <si>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</si>
  <si>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</si>
  <si>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</si>
  <si>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</si>
  <si>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</si>
  <si>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</si>
  <si>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</si>
  <si>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</si>
  <si>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</si>
  <si>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</si>
  <si>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</si>
  <si>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</si>
  <si>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</si>
  <si>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</si>
  <si>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</si>
  <si>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</si>
  <si>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</si>
  <si>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</si>
  <si>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</si>
  <si>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</si>
  <si>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</si>
  <si>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</si>
  <si>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</si>
  <si>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</si>
  <si>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</si>
  <si>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</si>
  <si>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</si>
  <si>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</si>
  <si>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</si>
  <si>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</si>
  <si>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</si>
  <si>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</si>
  <si>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</si>
  <si>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</si>
  <si>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</si>
  <si>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</si>
  <si>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</si>
  <si>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</si>
  <si>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</si>
  <si>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</si>
  <si>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</si>
  <si>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</si>
  <si>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</si>
  <si>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</si>
  <si>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</si>
  <si>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</si>
  <si>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</si>
  <si>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</si>
  <si>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</si>
  <si>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</si>
  <si>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</si>
  <si>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</si>
  <si>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</si>
  <si>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</si>
  <si>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</si>
  <si>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</si>
  <si>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</si>
  <si>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</si>
  <si>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</si>
  <si>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</si>
  <si>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</si>
  <si>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</si>
  <si>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</si>
  <si>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</si>
  <si>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</si>
  <si>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</si>
  <si>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</si>
  <si>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</si>
  <si>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</si>
  <si>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</si>
  <si>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</si>
  <si>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</si>
  <si>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</si>
  <si>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</si>
  <si>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</si>
  <si>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</si>
  <si>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</si>
  <si>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</si>
  <si>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</si>
  <si>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</si>
  <si>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</si>
  <si>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</si>
  <si>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</si>
  <si>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</si>
  <si>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</si>
  <si>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</si>
  <si>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</si>
  <si>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</si>
  <si>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</si>
  <si>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</si>
  <si>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</si>
  <si>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</si>
  <si>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</si>
  <si>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</si>
  <si>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</si>
  <si>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</si>
  <si>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</si>
  <si>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</si>
  <si>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</si>
  <si>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</si>
  <si>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</si>
  <si>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</si>
  <si>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</si>
  <si>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</si>
  <si>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</si>
  <si>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</si>
  <si>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</si>
  <si>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</si>
  <si>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</si>
  <si>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</si>
  <si>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</si>
  <si>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</si>
  <si>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</si>
  <si>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</si>
  <si>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</si>
  <si>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</si>
  <si>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</si>
  <si>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</si>
  <si>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</si>
  <si>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</si>
  <si>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</si>
  <si>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</si>
  <si>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</si>
  <si>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</si>
  <si>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</si>
  <si>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</si>
  <si>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</si>
  <si>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</si>
  <si>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</si>
  <si>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</si>
  <si>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</si>
  <si>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</si>
  <si>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</si>
  <si>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</si>
  <si>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</si>
  <si>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</si>
  <si>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</si>
  <si>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</si>
  <si>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</si>
  <si>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</si>
  <si>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</si>
  <si>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</si>
  <si>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</si>
  <si>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</si>
  <si>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</si>
  <si>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</si>
  <si>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</si>
  <si>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</si>
  <si>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</si>
  <si>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</si>
  <si>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</si>
  <si>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</si>
  <si>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</si>
  <si>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</si>
  <si>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</si>
  <si>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</si>
  <si>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</si>
  <si>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</si>
  <si>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</si>
  <si>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</si>
  <si>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</si>
  <si>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</si>
  <si>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</si>
  <si>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</si>
  <si>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</si>
  <si>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</si>
  <si>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</si>
  <si>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</si>
  <si>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</si>
  <si>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</si>
  <si>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</si>
  <si>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</si>
  <si>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</si>
  <si>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</si>
  <si>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</si>
  <si>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</si>
  <si>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</si>
  <si>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</si>
  <si>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</si>
  <si>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</si>
  <si>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</si>
  <si>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</si>
  <si>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</si>
  <si>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</si>
  <si>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</si>
  <si>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</si>
  <si>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</si>
  <si>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</si>
  <si>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</si>
  <si>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</si>
  <si>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</si>
  <si>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</si>
  <si>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</si>
  <si>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</si>
  <si>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</si>
  <si>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</si>
  <si>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</si>
  <si>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</si>
  <si>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</si>
  <si>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</si>
  <si>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</si>
  <si>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</si>
  <si>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</si>
  <si>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</si>
  <si>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</si>
  <si>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</si>
  <si>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</si>
  <si>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</si>
  <si>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</si>
  <si>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</si>
  <si>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</si>
  <si>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</si>
  <si>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</si>
  <si>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</si>
  <si>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</si>
  <si>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</si>
  <si>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</si>
  <si>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</si>
  <si>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</si>
  <si>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</si>
  <si>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</si>
  <si>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</si>
  <si>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</si>
  <si>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</si>
  <si>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</si>
  <si>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</si>
  <si>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</si>
  <si>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</si>
  <si>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</si>
  <si>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</si>
  <si>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</si>
  <si>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</si>
  <si>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</si>
  <si>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</si>
  <si>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</si>
  <si>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</si>
  <si>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</si>
  <si>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</si>
  <si>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</si>
  <si>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</si>
  <si>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</si>
  <si>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</si>
  <si>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</si>
  <si>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</si>
  <si>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</si>
  <si>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</si>
  <si>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</si>
  <si>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</si>
  <si>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</si>
  <si>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</si>
  <si>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</si>
  <si>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</si>
  <si>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</si>
  <si>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</si>
  <si>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</si>
  <si>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</si>
  <si>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</si>
  <si>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</si>
  <si>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</si>
  <si>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</si>
  <si>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</si>
  <si>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</si>
  <si>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</si>
  <si>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</si>
  <si>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</si>
  <si>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</si>
  <si>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</si>
  <si>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</si>
  <si>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</si>
  <si>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</si>
  <si>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</si>
  <si>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</si>
  <si>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</si>
  <si>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</si>
  <si>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</si>
  <si>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</si>
  <si>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</si>
  <si>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</si>
  <si>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</si>
  <si>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</si>
  <si>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</si>
  <si>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</si>
  <si>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</si>
  <si>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</si>
  <si>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</si>
  <si>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</si>
  <si>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</si>
  <si>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</si>
  <si>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</si>
  <si>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</si>
  <si>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</si>
  <si>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</si>
  <si>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</si>
  <si>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</si>
  <si>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</si>
  <si>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</si>
  <si>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</si>
  <si>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</si>
  <si>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</si>
  <si>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</si>
  <si>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</si>
  <si>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</si>
  <si>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</si>
  <si>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</si>
  <si>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</si>
  <si>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</si>
  <si>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</si>
  <si>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</si>
  <si>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</si>
  <si>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</si>
  <si>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</si>
  <si>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</si>
  <si>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</si>
  <si>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</si>
  <si>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</si>
  <si>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</si>
  <si>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</si>
  <si>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</si>
  <si>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</si>
  <si>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</si>
  <si>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</si>
  <si>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</si>
  <si>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</si>
  <si>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</si>
  <si>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</si>
  <si>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</si>
  <si>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</si>
  <si>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</si>
  <si>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</si>
  <si>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</si>
  <si>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</si>
  <si>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</si>
  <si>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</si>
  <si>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</si>
  <si>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</si>
  <si>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</si>
  <si>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</si>
  <si>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</si>
  <si>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</si>
  <si>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</si>
  <si>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</si>
  <si>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</si>
  <si>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</si>
  <si>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</si>
  <si>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</si>
  <si>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</si>
  <si>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</si>
  <si>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</si>
  <si>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</si>
  <si>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</si>
  <si>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</si>
  <si>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</si>
  <si>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</si>
  <si>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</si>
  <si>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</si>
  <si>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</si>
  <si>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</si>
  <si>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</si>
  <si>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</si>
  <si>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</si>
  <si>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</si>
  <si>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</si>
  <si>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</si>
  <si>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</si>
  <si>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</si>
  <si>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</si>
  <si>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</si>
  <si>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</si>
  <si>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</si>
  <si>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</si>
  <si>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</si>
  <si>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</si>
  <si>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</si>
  <si>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</si>
  <si>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</si>
  <si>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</si>
  <si>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</si>
  <si>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</si>
  <si>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</si>
  <si>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</si>
  <si>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</si>
  <si>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</si>
  <si>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</si>
  <si>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</si>
  <si>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</si>
  <si>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</si>
  <si>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</si>
  <si>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</si>
  <si>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</si>
  <si>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</si>
  <si>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</si>
  <si>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</si>
  <si>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</si>
  <si>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</si>
  <si>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</si>
  <si>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</si>
  <si>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</si>
  <si>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</si>
  <si>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</si>
  <si>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</si>
  <si>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</si>
  <si>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</si>
  <si>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</si>
  <si>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</si>
  <si>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</si>
  <si>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</si>
  <si>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</si>
  <si>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</si>
  <si>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</si>
  <si>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</si>
  <si>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</si>
  <si>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</si>
  <si>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</si>
  <si>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</si>
  <si>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</si>
  <si>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</si>
  <si>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</si>
  <si>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</si>
  <si>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</si>
  <si>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</si>
  <si>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</si>
  <si>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</si>
  <si>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</si>
  <si>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</si>
  <si>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</si>
  <si>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</si>
  <si>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</si>
  <si>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</si>
  <si>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</si>
  <si>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</si>
  <si>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</si>
  <si>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</si>
  <si>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</si>
  <si>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</si>
  <si>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</si>
  <si>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</si>
  <si>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</si>
  <si>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</si>
  <si>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</si>
  <si>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</si>
  <si>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</si>
  <si>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</si>
  <si>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</si>
  <si>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</si>
  <si>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</si>
  <si>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</si>
  <si>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</si>
  <si>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</si>
  <si>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</si>
  <si>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</si>
  <si>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</si>
  <si>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</si>
  <si>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</si>
  <si>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</si>
  <si>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</si>
  <si>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</si>
  <si>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</si>
  <si>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</si>
  <si>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</si>
  <si>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</si>
  <si>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</si>
  <si>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</si>
  <si>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</si>
  <si>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</si>
  <si>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</si>
  <si>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</si>
  <si>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</si>
  <si>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</si>
  <si>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</si>
  <si>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</si>
  <si>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</si>
  <si>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</si>
  <si>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</si>
  <si>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</si>
  <si>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</si>
  <si>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</si>
  <si>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</si>
  <si>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</si>
  <si>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</si>
  <si>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</si>
  <si>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</si>
  <si>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</si>
  <si>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</si>
  <si>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</si>
  <si>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</si>
  <si>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</si>
  <si>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</si>
  <si>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</si>
  <si>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</si>
  <si>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</si>
  <si>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</si>
  <si>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</si>
  <si>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</si>
  <si>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</si>
  <si>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</si>
  <si>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</si>
  <si>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</si>
  <si>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</si>
  <si>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</si>
  <si>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</si>
  <si>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</si>
  <si>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</si>
  <si>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</si>
  <si>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</si>
  <si>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</si>
  <si>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</si>
  <si>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</si>
  <si>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</si>
  <si>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</si>
  <si>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</si>
  <si>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</si>
  <si>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</si>
  <si>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</si>
  <si>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</si>
  <si>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</si>
  <si>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</si>
  <si>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</si>
  <si>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</si>
  <si>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</si>
  <si>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</si>
  <si>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</si>
  <si>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</si>
  <si>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</si>
  <si>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</si>
  <si>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</si>
  <si>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</si>
  <si>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</si>
  <si>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</si>
  <si>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</si>
  <si>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</si>
  <si>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</si>
  <si>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</si>
  <si>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</si>
  <si>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</si>
  <si>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</si>
  <si>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</si>
  <si>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</si>
  <si>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</si>
  <si>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</si>
  <si>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</si>
  <si>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</si>
  <si>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</si>
  <si>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</si>
  <si>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</si>
  <si>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</si>
  <si>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</si>
  <si>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</si>
  <si>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</si>
  <si>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</si>
  <si>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</si>
  <si>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</si>
  <si>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</si>
  <si>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</si>
  <si>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</si>
  <si>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</si>
  <si>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</si>
  <si>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</si>
  <si>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</si>
  <si>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</si>
  <si>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</si>
  <si>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</si>
  <si>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</si>
  <si>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</si>
  <si>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</si>
  <si>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</si>
  <si>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</si>
  <si>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</si>
  <si>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</si>
  <si>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</si>
  <si>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</si>
  <si>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</si>
  <si>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</si>
  <si>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</si>
  <si>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</si>
  <si>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</si>
  <si>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</si>
  <si>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</si>
  <si>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</si>
  <si>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</si>
  <si>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</si>
  <si>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</si>
  <si>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</si>
  <si>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</si>
  <si>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</si>
  <si>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</si>
  <si>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</si>
  <si>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</si>
  <si>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</si>
  <si>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</si>
  <si>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</si>
  <si>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</si>
  <si>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</si>
  <si>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</si>
  <si>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</si>
  <si>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</si>
  <si>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</si>
  <si>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</si>
  <si>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</si>
  <si>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</si>
  <si>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</si>
  <si>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</si>
  <si>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</si>
  <si>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</si>
  <si>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</si>
  <si>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</si>
  <si>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</si>
  <si>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</si>
  <si>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</si>
  <si>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</si>
  <si>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</si>
  <si>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</si>
  <si>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</si>
  <si>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</si>
  <si>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</si>
  <si>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</si>
  <si>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</si>
  <si>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</si>
  <si>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</si>
  <si>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</si>
  <si>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</si>
  <si>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</si>
  <si>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</si>
  <si>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</si>
  <si>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</si>
  <si>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</si>
  <si>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</si>
  <si>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</si>
  <si>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</si>
  <si>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</si>
  <si>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</si>
  <si>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</si>
  <si>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</si>
  <si>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</si>
  <si>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</si>
  <si>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</si>
  <si>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</si>
  <si>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</si>
  <si>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</si>
  <si>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</si>
  <si>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</si>
  <si>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</si>
  <si>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</si>
  <si>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</si>
  <si>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</si>
  <si>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</si>
  <si>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</si>
  <si>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</si>
  <si>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</si>
  <si>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</si>
  <si>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</si>
  <si>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</si>
  <si>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</si>
  <si>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</si>
  <si>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</si>
  <si>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</si>
  <si>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</si>
  <si>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</si>
  <si>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</si>
  <si>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</si>
  <si>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</si>
  <si>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</si>
  <si>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</si>
  <si>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</si>
  <si>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</si>
  <si>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</si>
  <si>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</si>
  <si>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</si>
  <si>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</si>
  <si>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</si>
  <si>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</si>
  <si>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</si>
  <si>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</si>
  <si>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</si>
  <si>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</si>
  <si>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</si>
  <si>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</si>
  <si>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</si>
  <si>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</si>
  <si>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</si>
  <si>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</si>
  <si>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</si>
  <si>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</si>
  <si>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</si>
  <si>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</si>
  <si>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</si>
  <si>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</si>
  <si>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</si>
  <si>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</si>
  <si>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</si>
  <si>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</si>
  <si>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</si>
  <si>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</si>
  <si>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</si>
  <si>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</si>
  <si>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</si>
  <si>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</si>
  <si>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</si>
  <si>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</si>
  <si>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</si>
  <si>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</si>
  <si>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</si>
  <si>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</si>
  <si>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</si>
  <si>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</si>
  <si>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</si>
  <si>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</si>
  <si>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</si>
  <si>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</si>
  <si>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</si>
  <si>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</si>
  <si>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</si>
  <si>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</si>
  <si>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</si>
  <si>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</si>
  <si>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</si>
  <si>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</si>
  <si>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</si>
  <si>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</si>
  <si>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</si>
  <si>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</si>
  <si>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</si>
  <si>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</si>
  <si>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</si>
  <si>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</si>
  <si>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</si>
  <si>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</si>
  <si>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</si>
  <si>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</si>
  <si>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</si>
  <si>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</si>
  <si>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</si>
  <si>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</si>
  <si>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</si>
  <si>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</si>
  <si>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</si>
  <si>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</si>
  <si>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</si>
  <si>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</si>
  <si>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</si>
  <si>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</si>
  <si>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</si>
  <si>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</si>
  <si>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</si>
  <si>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</si>
  <si>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</si>
  <si>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</si>
  <si>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</si>
  <si>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</si>
  <si>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</si>
  <si>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</si>
  <si>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</si>
  <si>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</si>
  <si>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</si>
  <si>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</si>
  <si>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</si>
  <si>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</si>
  <si>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</si>
  <si>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</si>
  <si>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</si>
  <si>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</si>
  <si>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</si>
  <si>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</si>
  <si>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</si>
  <si>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</si>
  <si>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</si>
  <si>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</si>
  <si>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</si>
  <si>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</si>
  <si>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</si>
  <si>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</si>
  <si>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</si>
  <si>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</si>
  <si>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</si>
  <si>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</si>
  <si>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</si>
  <si>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</si>
  <si>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</si>
  <si>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</si>
  <si>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</si>
  <si>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</si>
  <si>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</si>
  <si>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</si>
  <si>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</si>
  <si>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</si>
  <si>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</si>
  <si>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</si>
  <si>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</si>
  <si>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</si>
  <si>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</si>
  <si>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</si>
  <si>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</si>
  <si>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</si>
  <si>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</si>
  <si>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</si>
  <si>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</si>
  <si>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</si>
  <si>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</si>
  <si>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</si>
  <si>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</si>
  <si>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</si>
  <si>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</si>
  <si>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</si>
  <si>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</si>
  <si>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</si>
  <si>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</si>
  <si>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</si>
  <si>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</si>
  <si>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</si>
  <si>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</si>
  <si>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</si>
  <si>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</si>
  <si>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</si>
  <si>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</si>
  <si>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</si>
  <si>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</si>
  <si>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</si>
  <si>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</si>
  <si>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</si>
  <si>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</si>
  <si>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</si>
  <si>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</si>
  <si>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</si>
  <si>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</si>
  <si>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</si>
  <si>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</si>
  <si>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</si>
  <si>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</si>
  <si>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</si>
  <si>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</si>
  <si>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</si>
  <si>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</si>
  <si>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</si>
  <si>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</si>
  <si>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</si>
  <si>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</si>
  <si>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</si>
  <si>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</si>
  <si>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</si>
  <si>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</si>
  <si>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</si>
  <si>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</si>
  <si>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</si>
  <si>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</si>
  <si>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</si>
  <si>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</si>
  <si>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</si>
  <si>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</si>
  <si>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</si>
  <si>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</si>
  <si>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</si>
  <si>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</si>
  <si>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</si>
  <si>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</si>
  <si>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</si>
  <si>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</si>
  <si>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</si>
  <si>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</si>
  <si>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</si>
  <si>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</si>
  <si>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</si>
  <si>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</si>
  <si>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</si>
  <si>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</si>
  <si>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</si>
  <si>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</si>
  <si>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</si>
  <si>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</si>
  <si>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</si>
  <si>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</si>
  <si>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</si>
  <si>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</si>
  <si>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</si>
  <si>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</si>
  <si>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</si>
  <si>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</si>
  <si>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</si>
  <si>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</si>
  <si>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</si>
  <si>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</si>
  <si>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</si>
  <si>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</si>
  <si>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</si>
  <si>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</si>
  <si>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</si>
  <si>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</si>
  <si>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</si>
  <si>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</si>
  <si>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</si>
  <si>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</si>
  <si>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</si>
  <si>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</si>
  <si>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</si>
  <si>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</si>
  <si>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</si>
  <si>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</si>
  <si>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</si>
  <si>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</si>
  <si>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</si>
  <si>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</si>
  <si>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</si>
  <si>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</si>
  <si>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</si>
  <si>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</si>
  <si>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</si>
  <si>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</si>
  <si>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</si>
  <si>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</si>
  <si>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</si>
  <si>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</si>
  <si>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</si>
  <si>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</si>
  <si>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</si>
  <si>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</si>
  <si>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</si>
  <si>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</si>
  <si>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</si>
  <si>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</si>
  <si>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</si>
  <si>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</si>
  <si>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</si>
  <si>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</si>
  <si>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</si>
  <si>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</si>
  <si>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</si>
  <si>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</si>
  <si>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</si>
  <si>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</si>
  <si>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</si>
  <si>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</si>
  <si>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</si>
  <si>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</si>
  <si>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</si>
  <si>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</si>
  <si>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</si>
  <si>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</si>
  <si>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</si>
  <si>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</si>
  <si>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</si>
  <si>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</si>
  <si>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</si>
  <si>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</si>
  <si>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</si>
  <si>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</si>
  <si>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</si>
  <si>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</si>
  <si>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</si>
  <si>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</si>
  <si>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</si>
  <si>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</si>
  <si>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</si>
  <si>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</si>
  <si>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</si>
  <si>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</si>
  <si>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</si>
  <si>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</si>
  <si>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</si>
  <si>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</si>
  <si>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</si>
  <si>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</si>
  <si>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</si>
  <si>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</si>
  <si>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</si>
  <si>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</si>
  <si>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</si>
  <si>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</si>
  <si>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</si>
  <si>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</si>
  <si>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</si>
  <si>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</si>
  <si>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</si>
  <si>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</si>
  <si>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</si>
  <si>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</si>
  <si>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</si>
  <si>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</si>
  <si>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</si>
  <si>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</si>
  <si>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</si>
  <si>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</si>
  <si>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</si>
  <si>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</si>
  <si>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</si>
  <si>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</si>
  <si>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</si>
  <si>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</si>
  <si>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</si>
  <si>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</si>
  <si>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</si>
  <si>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</si>
  <si>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</si>
  <si>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</si>
  <si>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</si>
  <si>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</si>
  <si>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</si>
  <si>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</si>
  <si>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</si>
  <si>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</si>
  <si>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</si>
  <si>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</si>
  <si>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</si>
  <si>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</si>
  <si>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</si>
  <si>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</si>
  <si>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</si>
  <si>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</si>
  <si>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</si>
  <si>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</si>
  <si>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</si>
  <si>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</si>
  <si>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</si>
  <si>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</si>
  <si>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</si>
  <si>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</si>
  <si>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</si>
  <si>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</si>
  <si>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</si>
  <si>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</si>
  <si>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</si>
  <si>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</si>
  <si>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</si>
  <si>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</si>
  <si>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</si>
  <si>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</si>
  <si>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</si>
  <si>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</si>
  <si>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</si>
  <si>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</si>
  <si>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</si>
  <si>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</si>
  <si>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</si>
  <si>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</si>
  <si>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</si>
  <si>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</si>
  <si>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</si>
  <si>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</si>
  <si>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</si>
  <si>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</si>
  <si>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</si>
  <si>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</si>
  <si>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</si>
  <si>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</si>
  <si>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</si>
  <si>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</si>
  <si>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</si>
  <si>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</si>
  <si>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</si>
  <si>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</si>
  <si>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</si>
  <si>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</si>
  <si>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</si>
  <si>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</si>
  <si>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</si>
  <si>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</si>
  <si>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</si>
  <si>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</si>
  <si>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</si>
  <si>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</si>
  <si>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</si>
  <si>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</si>
  <si>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</si>
  <si>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</si>
  <si>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</si>
  <si>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</si>
  <si>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</si>
  <si>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</si>
  <si>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</si>
  <si>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</si>
  <si>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</si>
  <si>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</si>
  <si>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</si>
  <si>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</si>
  <si>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</si>
  <si>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</si>
  <si>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</si>
  <si>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</si>
  <si>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</si>
  <si>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</si>
  <si>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</si>
  <si>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</si>
  <si>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</si>
  <si>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</si>
  <si>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</si>
  <si>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</si>
  <si>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</si>
  <si>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</si>
  <si>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</si>
  <si>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</si>
  <si>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</si>
  <si>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</si>
  <si>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</si>
  <si>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</si>
  <si>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</si>
  <si>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</si>
  <si>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</si>
  <si>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</si>
  <si>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</si>
  <si>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</si>
  <si>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</si>
  <si>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</si>
  <si>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</si>
  <si>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</si>
  <si>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</si>
  <si>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</si>
  <si>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</si>
  <si>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</si>
  <si>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</si>
  <si>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</si>
  <si>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</si>
  <si>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</si>
  <si>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</si>
  <si>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</si>
  <si>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</si>
  <si>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</si>
  <si>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</si>
  <si>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</si>
  <si>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</si>
  <si>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</si>
  <si>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</si>
  <si>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</si>
  <si>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</si>
  <si>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</si>
  <si>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</si>
  <si>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</si>
  <si>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</si>
  <si>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</si>
  <si>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</si>
  <si>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</si>
  <si>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</si>
  <si>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</si>
  <si>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</si>
  <si>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</si>
  <si>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</si>
  <si>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</si>
  <si>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</si>
  <si>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</si>
  <si>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</si>
  <si>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</si>
  <si>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</si>
  <si>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</si>
  <si>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</si>
  <si>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</si>
  <si>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</si>
  <si>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</si>
  <si>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</si>
  <si>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</si>
  <si>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</si>
  <si>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</si>
  <si>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</si>
  <si>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</si>
  <si>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</si>
  <si>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</si>
  <si>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</si>
  <si>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</si>
  <si>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</si>
  <si>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</si>
  <si>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</si>
  <si>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</si>
  <si>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</si>
  <si>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</si>
  <si>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</si>
  <si>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</si>
  <si>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</si>
  <si>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</si>
  <si>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</si>
  <si>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</si>
  <si>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</si>
  <si>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</si>
  <si>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</si>
  <si>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</si>
  <si>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</si>
  <si>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</si>
  <si>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</si>
  <si>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</si>
  <si>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</si>
  <si>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</si>
  <si>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</si>
  <si>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</si>
  <si>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</si>
  <si>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</si>
  <si>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</si>
  <si>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</si>
  <si>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</si>
  <si>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</si>
  <si>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</si>
  <si>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</si>
  <si>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</si>
  <si>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</si>
  <si>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</si>
  <si>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</si>
  <si>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</si>
  <si>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</si>
  <si>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</si>
  <si>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</si>
  <si>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</si>
  <si>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</si>
  <si>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</si>
  <si>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</si>
  <si>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</si>
  <si>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</si>
  <si>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</si>
  <si>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</si>
  <si>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</si>
  <si>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</si>
  <si>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</si>
  <si>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</si>
  <si>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</si>
  <si>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</si>
  <si>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</si>
  <si>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</si>
  <si>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</si>
  <si>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</si>
  <si>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</si>
  <si>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</si>
  <si>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</si>
  <si>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</si>
  <si>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</si>
  <si>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</si>
  <si>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</si>
  <si>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</si>
  <si>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</si>
  <si>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</si>
  <si>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</si>
  <si>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</si>
  <si>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</si>
  <si>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</si>
  <si>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</si>
  <si>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</si>
  <si>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</si>
  <si>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</si>
  <si>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</si>
  <si>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</si>
  <si>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</si>
  <si>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</si>
  <si>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</si>
  <si>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</si>
  <si>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</si>
  <si>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</si>
  <si>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</si>
  <si>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</si>
  <si>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</si>
  <si>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</si>
  <si>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</si>
  <si>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</si>
  <si>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</si>
  <si>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</si>
  <si>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</si>
  <si>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</si>
  <si>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</si>
  <si>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</si>
  <si>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</si>
  <si>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</si>
  <si>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</si>
  <si>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</si>
  <si>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</si>
  <si>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</si>
  <si>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</si>
  <si>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</si>
  <si>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</si>
  <si>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</si>
  <si>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</si>
  <si>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</si>
  <si>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</si>
  <si>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</si>
  <si>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</si>
  <si>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</si>
  <si>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</si>
  <si>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</si>
  <si>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</si>
  <si>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</si>
  <si>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</si>
  <si>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</si>
  <si>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</si>
  <si>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</si>
  <si>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</si>
  <si>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</si>
  <si>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</si>
  <si>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</si>
  <si>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</si>
  <si>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</si>
  <si>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</si>
  <si>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</si>
  <si>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</si>
  <si>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</si>
  <si>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</si>
  <si>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</si>
  <si>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</si>
  <si>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</si>
  <si>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</si>
  <si>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</si>
  <si>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</si>
  <si>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</si>
  <si>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</si>
  <si>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</si>
  <si>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</si>
  <si>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</si>
  <si>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</si>
  <si>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</si>
  <si>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</si>
  <si>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</si>
  <si>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</si>
  <si>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</si>
  <si>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</si>
  <si>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</si>
  <si>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</si>
  <si>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</si>
  <si>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</si>
  <si>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</si>
  <si>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</si>
  <si>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</si>
  <si>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</si>
  <si>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</si>
  <si>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</si>
  <si>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</si>
  <si>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</si>
  <si>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</si>
  <si>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</si>
  <si>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</si>
  <si>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</si>
  <si>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</si>
  <si>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</si>
  <si>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</si>
  <si>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</si>
  <si>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</si>
  <si>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</si>
  <si>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</si>
  <si>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</si>
  <si>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</si>
  <si>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</si>
  <si>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</si>
  <si>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</si>
  <si>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</si>
  <si>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</si>
  <si>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</si>
  <si>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</si>
  <si>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</si>
  <si>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</si>
  <si>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</si>
  <si>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</si>
  <si>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</si>
  <si>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</si>
  <si>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</si>
  <si>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</si>
  <si>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</si>
  <si>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</si>
  <si>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</si>
  <si>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</si>
  <si>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</si>
  <si>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</si>
  <si>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</si>
  <si>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</si>
  <si>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</si>
  <si>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</si>
  <si>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</si>
  <si>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</si>
  <si>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</si>
  <si>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</si>
  <si>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</si>
  <si>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</si>
  <si>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</si>
  <si>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</si>
  <si>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</si>
  <si>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</si>
  <si>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</si>
  <si>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</si>
  <si>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</si>
  <si>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</si>
  <si>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</si>
  <si>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</si>
  <si>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</si>
  <si>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</si>
  <si>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</si>
  <si>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</si>
  <si>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</si>
  <si>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</si>
  <si>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</si>
  <si>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</si>
  <si>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</si>
  <si>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</si>
  <si>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</si>
  <si>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</si>
  <si>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</si>
  <si>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</si>
  <si>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</si>
  <si>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</si>
  <si>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</si>
  <si>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</si>
  <si>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</si>
  <si>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</si>
  <si>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</si>
  <si>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</si>
  <si>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</si>
  <si>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</si>
  <si>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</si>
  <si>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</si>
  <si>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</si>
  <si>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</si>
  <si>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</si>
  <si>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</si>
  <si>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</si>
  <si>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</si>
  <si>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</si>
  <si>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</si>
  <si>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</si>
  <si>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</si>
  <si>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</si>
  <si>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</si>
  <si>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</si>
  <si>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</si>
  <si>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</si>
  <si>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</si>
  <si>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</si>
  <si>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</si>
  <si>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</si>
  <si>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</si>
  <si>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</si>
  <si>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</si>
  <si>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</si>
  <si>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</si>
  <si>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</si>
  <si>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</si>
  <si>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</si>
  <si>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</si>
  <si>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</si>
  <si>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</si>
  <si>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</si>
  <si>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</si>
  <si>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</si>
  <si>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</si>
  <si>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</si>
  <si>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</si>
  <si>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</si>
  <si>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</si>
  <si>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</si>
  <si>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</si>
  <si>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</si>
  <si>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</si>
  <si>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</si>
  <si>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</si>
  <si>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</si>
  <si>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</si>
  <si>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</si>
  <si>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</si>
  <si>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</si>
  <si>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</si>
  <si>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</si>
  <si>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</si>
  <si>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</si>
  <si>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</si>
  <si>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</si>
  <si>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</si>
  <si>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</si>
  <si>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</si>
  <si>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</si>
  <si>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</si>
  <si>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</si>
  <si>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</si>
  <si>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</si>
  <si>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</si>
  <si>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</si>
  <si>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</si>
  <si>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</si>
  <si>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</si>
  <si>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</si>
  <si>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</si>
  <si>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</si>
  <si>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</si>
  <si>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</si>
  <si>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</si>
  <si>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</si>
  <si>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</si>
  <si>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</si>
  <si>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</si>
  <si>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</si>
  <si>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</si>
  <si>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</si>
  <si>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</si>
  <si>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</si>
  <si>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</si>
  <si>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</si>
  <si>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</si>
  <si>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</si>
  <si>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</si>
  <si>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</si>
  <si>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</si>
  <si>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</si>
  <si>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</si>
  <si>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</si>
  <si>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</si>
  <si>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</si>
  <si>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</si>
  <si>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</si>
  <si>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</si>
  <si>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</si>
  <si>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</si>
  <si>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</si>
  <si>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</si>
  <si>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</si>
  <si>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</si>
  <si>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</si>
  <si>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</si>
  <si>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</si>
  <si>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</si>
  <si>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</si>
  <si>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</si>
  <si>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</si>
  <si>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</si>
  <si>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</si>
  <si>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</si>
  <si>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</si>
  <si>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</si>
  <si>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</si>
  <si>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</si>
  <si>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</si>
  <si>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</si>
  <si>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</si>
  <si>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</si>
  <si>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</si>
  <si>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</si>
  <si>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</si>
  <si>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</si>
  <si>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</si>
  <si>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</si>
  <si>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</si>
  <si>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</si>
  <si>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</si>
  <si>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</si>
  <si>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</si>
  <si>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</si>
  <si>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</si>
  <si>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</si>
  <si>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</si>
  <si>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</si>
  <si>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</si>
  <si>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</si>
  <si>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</si>
  <si>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</si>
  <si>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</si>
  <si>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</si>
  <si>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</si>
  <si>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</si>
  <si>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</si>
  <si>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</si>
  <si>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</si>
  <si>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</si>
  <si>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</si>
  <si>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</si>
  <si>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</si>
  <si>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</si>
  <si>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</si>
  <si>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</si>
  <si>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</si>
  <si>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</si>
  <si>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</si>
  <si>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</si>
  <si>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</si>
  <si>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</si>
  <si>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</si>
  <si>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</si>
  <si>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</si>
  <si>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</si>
  <si>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</si>
  <si>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</si>
  <si>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</si>
  <si>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</si>
  <si>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</si>
  <si>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</si>
  <si>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</si>
  <si>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</si>
  <si>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</si>
  <si>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</si>
  <si>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</si>
  <si>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</si>
  <si>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</si>
  <si>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</si>
  <si>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</si>
  <si>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</si>
  <si>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</si>
  <si>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</si>
  <si>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</si>
  <si>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</si>
  <si>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</si>
  <si>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</si>
  <si>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</si>
  <si>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</si>
  <si>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</si>
  <si>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</si>
  <si>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</si>
  <si>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</si>
  <si>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</si>
  <si>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</si>
  <si>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</si>
  <si>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</si>
  <si>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</si>
  <si>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</si>
  <si>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</si>
  <si>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</si>
  <si>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</si>
  <si>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</si>
  <si>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</si>
  <si>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</si>
  <si>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</si>
  <si>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</si>
  <si>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</si>
  <si>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</si>
  <si>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</si>
  <si>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</si>
  <si>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</si>
  <si>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</si>
  <si>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</si>
  <si>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</si>
  <si>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</si>
  <si>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</si>
  <si>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</si>
  <si>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</si>
  <si>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</si>
  <si>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</si>
  <si>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</si>
  <si>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</si>
  <si>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</si>
  <si>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</si>
  <si>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</si>
  <si>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</si>
  <si>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</si>
  <si>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</si>
  <si>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</si>
  <si>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</si>
  <si>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</si>
  <si>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</si>
  <si>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</si>
  <si>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</si>
  <si>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</si>
  <si>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</si>
  <si>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</si>
  <si>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</si>
  <si>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</si>
  <si>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</si>
  <si>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</si>
  <si>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</si>
  <si>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</si>
  <si>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</si>
  <si>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</si>
  <si>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</si>
  <si>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</si>
  <si>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</si>
  <si>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</si>
  <si>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</si>
  <si>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</si>
  <si>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</si>
  <si>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</si>
  <si>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</si>
  <si>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</si>
  <si>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</si>
  <si>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</si>
  <si>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</si>
  <si>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</si>
  <si>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</si>
  <si>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</si>
  <si>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</si>
  <si>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</si>
  <si>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</si>
  <si>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</si>
  <si>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</si>
  <si>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</si>
  <si>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</si>
  <si>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</si>
  <si>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</si>
  <si>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</si>
  <si>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</si>
  <si>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</si>
  <si>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</si>
  <si>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</si>
  <si>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</si>
  <si>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</si>
  <si>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</si>
  <si>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</si>
  <si>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</si>
  <si>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</si>
  <si>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</si>
  <si>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</si>
  <si>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</si>
  <si>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</si>
  <si>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</si>
  <si>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</si>
  <si>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</si>
  <si>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</si>
  <si>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</si>
  <si>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</si>
  <si>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</si>
  <si>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</si>
  <si>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</si>
  <si>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</si>
  <si>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</si>
  <si>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</si>
  <si>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</si>
  <si>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</si>
  <si>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</si>
  <si>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</si>
  <si>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</si>
  <si>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</si>
  <si>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</si>
  <si>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</si>
  <si>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</si>
  <si>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</si>
  <si>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</si>
  <si>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</si>
  <si>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</si>
  <si>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</si>
  <si>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</si>
  <si>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</si>
  <si>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</si>
  <si>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</si>
  <si>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</si>
  <si>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</si>
  <si>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</si>
  <si>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</si>
  <si>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</si>
  <si>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</si>
  <si>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</si>
  <si>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</si>
  <si>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</si>
  <si>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</si>
  <si>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</si>
  <si>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</si>
  <si>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</si>
  <si>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</si>
  <si>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</si>
  <si>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</si>
  <si>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</si>
  <si>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</si>
  <si>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</si>
  <si>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</si>
  <si>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</si>
  <si>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</si>
  <si>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</si>
  <si>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</si>
  <si>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</si>
  <si>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</si>
  <si>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</si>
  <si>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</si>
  <si>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</si>
  <si>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</si>
  <si>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</si>
  <si>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</si>
  <si>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</si>
  <si>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</si>
  <si>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</si>
  <si>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</si>
  <si>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</si>
  <si>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</si>
  <si>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</si>
  <si>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</si>
  <si>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</si>
  <si>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</si>
  <si>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</si>
  <si>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</si>
  <si>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</si>
  <si>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</si>
  <si>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</si>
  <si>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</si>
  <si>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</si>
  <si>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</si>
  <si>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</si>
  <si>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</si>
  <si>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</si>
  <si>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</si>
  <si>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</si>
  <si>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</si>
  <si>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</si>
  <si>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</si>
  <si>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</si>
  <si>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</si>
  <si>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</si>
  <si>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</si>
  <si>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</si>
  <si>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</si>
  <si>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</si>
  <si>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</si>
  <si>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</si>
  <si>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</si>
  <si>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</si>
  <si>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</si>
  <si>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</si>
  <si>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</si>
  <si>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</si>
  <si>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</si>
  <si>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</si>
  <si>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</si>
  <si>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</si>
  <si>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</si>
  <si>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</si>
  <si>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</si>
  <si>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</si>
  <si>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</si>
  <si>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</si>
  <si>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</si>
  <si>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</si>
  <si>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</si>
  <si>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</si>
  <si>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</si>
  <si>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</si>
  <si>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</si>
  <si>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</si>
  <si>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</si>
  <si>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</si>
  <si>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</si>
  <si>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</si>
  <si>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</si>
  <si>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</si>
  <si>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</si>
  <si>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</si>
  <si>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</si>
  <si>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</si>
  <si>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</si>
  <si>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</si>
  <si>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</si>
  <si>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</si>
  <si>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</si>
  <si>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</si>
  <si>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</si>
  <si>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</si>
  <si>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</si>
  <si>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</si>
  <si>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</si>
  <si>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</si>
  <si>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</si>
  <si>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</si>
  <si>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</si>
  <si>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</si>
  <si>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</si>
  <si>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</si>
  <si>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</si>
  <si>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</si>
  <si>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</si>
  <si>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</si>
  <si>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</si>
  <si>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</si>
  <si>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</si>
  <si>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</si>
  <si>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</si>
  <si>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</si>
  <si>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</si>
  <si>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</si>
  <si>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</si>
  <si>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</si>
  <si>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</si>
  <si>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</si>
  <si>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</si>
  <si>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</si>
  <si>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</si>
  <si>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</si>
  <si>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</si>
  <si>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</si>
  <si>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</si>
  <si>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</si>
  <si>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</si>
  <si>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</si>
  <si>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</si>
  <si>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</si>
  <si>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</si>
  <si>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</si>
  <si>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</si>
  <si>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</si>
  <si>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</si>
  <si>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</si>
  <si>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</si>
  <si>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</si>
  <si>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</si>
  <si>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</si>
  <si>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</si>
  <si>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</si>
  <si>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</si>
  <si>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</si>
  <si>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</si>
  <si>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</si>
  <si>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</si>
  <si>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</si>
  <si>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</si>
  <si>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</si>
  <si>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</si>
  <si>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</si>
  <si>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</si>
  <si>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</si>
  <si>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</si>
  <si>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</si>
  <si>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</si>
  <si>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</si>
  <si>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</si>
  <si>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</si>
  <si>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</si>
  <si>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</si>
  <si>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</si>
  <si>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</si>
  <si>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</si>
  <si>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</si>
  <si>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</si>
  <si>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</si>
  <si>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</si>
  <si>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</si>
  <si>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</si>
  <si>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</si>
  <si>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</si>
  <si>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</si>
  <si>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</si>
  <si>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</si>
  <si>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</si>
  <si>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</si>
  <si>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</si>
  <si>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</si>
  <si>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</si>
  <si>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</si>
  <si>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</si>
  <si>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</si>
  <si>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</si>
  <si>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</si>
  <si>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</si>
  <si>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</si>
  <si>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</si>
  <si>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</si>
  <si>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</si>
  <si>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</si>
  <si>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</si>
  <si>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</si>
  <si>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</si>
  <si>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</si>
  <si>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</si>
  <si>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</si>
  <si>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</si>
  <si>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</si>
  <si>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</si>
  <si>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</si>
  <si>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</si>
  <si>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</si>
  <si>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</si>
  <si>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</si>
  <si>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</si>
  <si>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</si>
  <si>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</si>
  <si>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</si>
  <si>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</si>
  <si>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</si>
  <si>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</si>
  <si>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</si>
  <si>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</si>
  <si>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</si>
  <si>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</si>
  <si>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</si>
  <si>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</si>
  <si>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</si>
  <si>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</si>
  <si>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</si>
  <si>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</si>
  <si>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</si>
  <si>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</si>
  <si>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</si>
  <si>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</si>
  <si>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</si>
  <si>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</si>
  <si>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</si>
  <si>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</si>
  <si>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</si>
  <si>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</si>
  <si>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</si>
  <si>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</si>
  <si>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</si>
  <si>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</si>
  <si>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</si>
  <si>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</si>
  <si>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</si>
  <si>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</si>
  <si>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</si>
  <si>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</si>
  <si>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</si>
  <si>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</si>
  <si>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</si>
  <si>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</si>
  <si>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</si>
  <si>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</si>
  <si>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</si>
  <si>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</si>
  <si>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</si>
  <si>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</si>
  <si>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</si>
  <si>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</si>
  <si>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</si>
  <si>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</si>
  <si>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</si>
  <si>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</si>
  <si>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</si>
  <si>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</si>
  <si>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</si>
  <si>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</si>
  <si>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</si>
  <si>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</si>
  <si>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</si>
  <si>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</si>
  <si>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</si>
  <si>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</si>
  <si>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</si>
  <si>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</si>
  <si>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</si>
  <si>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</si>
  <si>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</si>
  <si>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</si>
  <si>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</si>
  <si>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</si>
  <si>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</si>
  <si>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</si>
  <si>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</si>
  <si>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</si>
  <si>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</si>
  <si>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</si>
  <si>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</si>
  <si>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</si>
  <si>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</si>
  <si>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</si>
  <si>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</si>
  <si>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</si>
  <si>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</si>
  <si>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</si>
  <si>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</si>
  <si>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</si>
  <si>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</si>
  <si>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</si>
  <si>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</si>
  <si>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</si>
  <si>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</si>
  <si>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</si>
  <si>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</si>
  <si>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</si>
  <si>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</si>
  <si>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</si>
  <si>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</si>
  <si>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</si>
  <si>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</si>
  <si>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</si>
  <si>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</si>
  <si>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</si>
  <si>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</si>
  <si>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</si>
  <si>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</si>
  <si>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</si>
  <si>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</si>
  <si>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</si>
  <si>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</si>
  <si>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</si>
  <si>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</si>
  <si>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</si>
  <si>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</si>
  <si>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</si>
  <si>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</si>
  <si>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</si>
  <si>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</si>
  <si>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</si>
  <si>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</si>
  <si>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</si>
  <si>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</si>
  <si>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</si>
  <si>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</si>
  <si>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</si>
  <si>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</si>
  <si>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</si>
  <si>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</si>
  <si>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</si>
  <si>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</si>
  <si>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</si>
  <si>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</si>
  <si>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</si>
  <si>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</si>
  <si>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</si>
  <si>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</si>
  <si>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</si>
  <si>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</si>
  <si>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</si>
  <si>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</si>
  <si>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</si>
  <si>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</si>
  <si>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</si>
  <si>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</si>
  <si>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</si>
  <si>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</si>
  <si>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</si>
  <si>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</si>
  <si>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</si>
  <si>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</si>
  <si>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</si>
  <si>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</si>
  <si>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</si>
  <si>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</si>
  <si>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</si>
  <si>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</si>
  <si>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</si>
  <si>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</si>
  <si>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</si>
  <si>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</si>
  <si>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</si>
  <si>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</si>
  <si>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</si>
  <si>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</si>
  <si>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</si>
  <si>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</si>
  <si>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</si>
  <si>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</si>
  <si>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</si>
  <si>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</si>
  <si>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</si>
  <si>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</si>
  <si>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</si>
  <si>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</si>
  <si>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</si>
  <si>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</si>
  <si>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</si>
  <si>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</si>
  <si>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</si>
  <si>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</si>
  <si>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</si>
  <si>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</si>
  <si>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</si>
  <si>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</si>
  <si>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</si>
  <si>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</si>
  <si>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</si>
  <si>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</si>
  <si>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</si>
  <si>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</si>
  <si>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</si>
  <si>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</si>
  <si>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</si>
  <si>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</si>
  <si>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</si>
  <si>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</si>
  <si>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</si>
  <si>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</si>
  <si>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</si>
  <si>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</si>
  <si>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</si>
  <si>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</si>
  <si>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</si>
  <si>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</si>
  <si>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</si>
  <si>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</si>
  <si>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</si>
  <si>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</si>
  <si>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</si>
  <si>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</si>
  <si>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</si>
  <si>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</si>
  <si>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</si>
  <si>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</si>
  <si>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</si>
  <si>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</si>
  <si>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</si>
  <si>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</si>
  <si>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</si>
  <si>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</si>
  <si>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</si>
  <si>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</si>
  <si>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</si>
  <si>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</si>
  <si>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</si>
  <si>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</si>
  <si>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</si>
  <si>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</si>
  <si>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</si>
  <si>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</si>
  <si>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</si>
  <si>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</si>
  <si>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</si>
  <si>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</si>
  <si>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</si>
  <si>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</si>
  <si>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</si>
  <si>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</si>
  <si>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</si>
  <si>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</si>
  <si>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</si>
  <si>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</si>
  <si>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</si>
  <si>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</si>
  <si>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</si>
  <si>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</si>
  <si>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</si>
  <si>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</si>
  <si>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</si>
  <si>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</si>
  <si>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</si>
  <si>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</si>
  <si>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</si>
  <si>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</si>
  <si>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</si>
  <si>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</si>
  <si>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</si>
  <si>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</si>
  <si>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</si>
  <si>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</si>
  <si>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</si>
  <si>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</si>
  <si>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</si>
  <si>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</si>
  <si>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</si>
  <si>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</si>
  <si>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</si>
  <si>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</si>
  <si>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</si>
  <si>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</si>
  <si>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</si>
  <si>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</si>
  <si>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</si>
  <si>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</si>
  <si>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</si>
  <si>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</si>
  <si>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</si>
  <si>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</si>
  <si>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</si>
  <si>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</si>
  <si>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</si>
  <si>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</si>
  <si>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</si>
  <si>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</si>
  <si>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</si>
  <si>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</si>
  <si>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</si>
  <si>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</si>
  <si>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</si>
  <si>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</si>
  <si>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</si>
  <si>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</si>
  <si>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</si>
  <si>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</si>
  <si>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</si>
  <si>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</si>
  <si>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</si>
  <si>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</si>
  <si>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</si>
  <si>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</si>
  <si>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</si>
  <si>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</si>
  <si>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</si>
  <si>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</si>
  <si>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</si>
  <si>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</si>
  <si>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</si>
  <si>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</si>
  <si>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</si>
  <si>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</si>
  <si>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</si>
  <si>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</si>
  <si>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</si>
  <si>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</si>
  <si>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</si>
  <si>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</si>
  <si>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</si>
  <si>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</si>
  <si>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</si>
  <si>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</si>
  <si>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</si>
  <si>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</si>
  <si>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</si>
  <si>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</si>
  <si>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</si>
  <si>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</si>
  <si>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</si>
  <si>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</si>
  <si>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</si>
  <si>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</si>
  <si>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</si>
  <si>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</si>
  <si>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</si>
  <si>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</si>
  <si>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</si>
  <si>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</si>
  <si>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</si>
  <si>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</si>
  <si>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</si>
  <si>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</si>
  <si>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</si>
  <si>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</si>
  <si>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</si>
  <si>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</si>
  <si>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</si>
  <si>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</si>
  <si>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</si>
  <si>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</si>
  <si>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</si>
  <si>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</si>
  <si>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</si>
  <si>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</si>
  <si>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</si>
  <si>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</si>
  <si>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</si>
  <si>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</si>
  <si>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</si>
  <si>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</si>
  <si>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</si>
  <si>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</si>
  <si>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</si>
  <si>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</si>
  <si>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</si>
  <si>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</si>
  <si>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</si>
  <si>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</si>
  <si>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</si>
  <si>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</si>
  <si>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</si>
  <si>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</si>
  <si>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</si>
  <si>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</si>
  <si>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</si>
  <si>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</si>
  <si>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</si>
  <si>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</si>
  <si>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</si>
  <si>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</si>
  <si>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</si>
  <si>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</si>
  <si>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</si>
  <si>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</si>
  <si>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</si>
  <si>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</si>
  <si>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</si>
  <si>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</si>
  <si>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</si>
  <si>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</si>
  <si>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</si>
  <si>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</si>
  <si>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</si>
  <si>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</si>
  <si>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</si>
  <si>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</si>
  <si>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</si>
  <si>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</si>
  <si>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</si>
  <si>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</si>
  <si>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</si>
  <si>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</si>
  <si>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</si>
  <si>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</si>
  <si>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</si>
  <si>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</si>
  <si>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</si>
  <si>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</si>
  <si>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</si>
  <si>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</si>
  <si>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</si>
  <si>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</si>
  <si>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</si>
  <si>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</si>
  <si>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</si>
  <si>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</si>
  <si>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</si>
  <si>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</si>
  <si>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</si>
  <si>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</si>
  <si>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</si>
  <si>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</si>
  <si>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</si>
  <si>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</si>
  <si>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</si>
  <si>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</si>
  <si>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</si>
  <si>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</si>
  <si>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</si>
  <si>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</si>
  <si>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</si>
  <si>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</si>
  <si>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</si>
  <si>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</si>
  <si>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</si>
  <si>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</si>
  <si>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</si>
  <si>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</si>
  <si>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</si>
  <si>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</si>
  <si>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</si>
  <si>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</si>
  <si>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</si>
  <si>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</si>
  <si>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</si>
  <si>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</si>
  <si>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</si>
  <si>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</si>
  <si>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</si>
  <si>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</si>
  <si>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</si>
  <si>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</si>
  <si>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</si>
  <si>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</si>
  <si>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</si>
  <si>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</si>
  <si>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</si>
  <si>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</si>
  <si>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</si>
  <si>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</si>
  <si>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</si>
  <si>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</si>
  <si>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</si>
  <si>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</si>
  <si>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</si>
  <si>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</si>
  <si>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</si>
  <si>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</si>
  <si>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</si>
  <si>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</si>
  <si>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</si>
  <si>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</si>
  <si>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</si>
  <si>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</si>
  <si>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</si>
  <si>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</si>
  <si>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</si>
  <si>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</si>
  <si>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</si>
  <si>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</si>
  <si>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</si>
  <si>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</si>
  <si>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</si>
  <si>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</si>
  <si>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</si>
  <si>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</si>
  <si>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</si>
  <si>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</si>
  <si>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</si>
  <si>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</si>
  <si>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</si>
  <si>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</si>
  <si>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</si>
  <si>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</si>
  <si>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</si>
  <si>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</si>
  <si>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</si>
  <si>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</si>
  <si>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</si>
  <si>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</si>
  <si>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</si>
  <si>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</si>
  <si>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</si>
  <si>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</si>
  <si>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</si>
  <si>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</si>
  <si>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</si>
  <si>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</si>
  <si>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</si>
  <si>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</si>
  <si>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</si>
  <si>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</si>
  <si>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</si>
  <si>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</si>
  <si>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</si>
  <si>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</si>
  <si>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</si>
  <si>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</si>
  <si>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</si>
  <si>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</si>
  <si>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</si>
  <si>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</si>
  <si>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</si>
  <si>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</si>
  <si>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</si>
  <si>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</si>
  <si>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</si>
  <si>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</si>
  <si>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</si>
  <si>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</si>
  <si>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</si>
  <si>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</si>
  <si>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</si>
  <si>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</si>
  <si>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</si>
  <si>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</si>
  <si>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</si>
  <si>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</si>
  <si>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</si>
  <si>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</si>
  <si>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</si>
  <si>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</si>
  <si>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</si>
  <si>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</si>
  <si>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</si>
  <si>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</si>
  <si>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</si>
  <si>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</si>
  <si>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</si>
  <si>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</si>
  <si>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</si>
  <si>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</si>
  <si>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</si>
  <si>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</si>
  <si>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</si>
  <si>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</si>
  <si>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</si>
  <si>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</si>
  <si>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</si>
  <si>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</si>
  <si>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</si>
  <si>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</si>
  <si>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</si>
  <si>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</si>
  <si>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</si>
  <si>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</si>
  <si>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</si>
  <si>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</si>
  <si>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</si>
  <si>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</si>
  <si>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</si>
  <si>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</si>
  <si>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</si>
  <si>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</si>
  <si>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</si>
  <si>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</si>
  <si>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</si>
  <si>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</si>
  <si>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</si>
  <si>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</si>
  <si>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</si>
  <si>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</si>
  <si>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</si>
  <si>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</si>
  <si>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</si>
  <si>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</si>
  <si>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</si>
  <si>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</si>
  <si>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</si>
  <si>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</si>
  <si>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</si>
  <si>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</si>
  <si>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</si>
  <si>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</si>
  <si>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</si>
  <si>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</si>
  <si>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</si>
  <si>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</si>
  <si>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</si>
  <si>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</si>
  <si>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</si>
  <si>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</si>
  <si>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</si>
  <si>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</si>
  <si>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</si>
  <si>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</si>
  <si>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</si>
  <si>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</si>
  <si>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</si>
  <si>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</si>
  <si>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</si>
  <si>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</si>
  <si>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</si>
  <si>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</si>
  <si>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</si>
  <si>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</si>
  <si>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</si>
  <si>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</si>
  <si>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</si>
  <si>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</si>
  <si>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</si>
  <si>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</si>
  <si>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</si>
  <si>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</si>
  <si>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</si>
  <si>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</si>
  <si>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</si>
  <si>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</si>
  <si>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</si>
  <si>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</si>
  <si>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</si>
  <si>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</si>
  <si>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</si>
  <si>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</si>
  <si>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</si>
  <si>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</si>
  <si>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</si>
  <si>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</si>
  <si>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</si>
  <si>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</si>
  <si>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</si>
  <si>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</si>
  <si>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</si>
  <si>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</si>
  <si>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</si>
  <si>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</si>
  <si>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</si>
  <si>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</si>
  <si>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</si>
  <si>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</si>
  <si>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</si>
  <si>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</si>
  <si>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</si>
  <si>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</si>
  <si>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</si>
  <si>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</si>
  <si>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</si>
  <si>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</si>
  <si>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</si>
  <si>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</si>
  <si>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</si>
  <si>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</si>
  <si>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</si>
  <si>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</si>
  <si>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</si>
  <si>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</si>
  <si>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</si>
  <si>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</si>
  <si>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</si>
  <si>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</si>
  <si>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</si>
  <si>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</si>
  <si>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</si>
  <si>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</si>
  <si>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</si>
  <si>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</si>
  <si>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</si>
  <si>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</si>
  <si>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</si>
  <si>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</si>
  <si>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</si>
  <si>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</si>
  <si>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</si>
  <si>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</si>
  <si>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</si>
  <si>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</si>
  <si>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</si>
  <si>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</si>
  <si>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</si>
  <si>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</si>
  <si>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</si>
  <si>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</si>
  <si>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</si>
  <si>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</si>
  <si>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</si>
  <si>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</si>
  <si>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</si>
  <si>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</si>
  <si>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</si>
  <si>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</si>
  <si>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</si>
  <si>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</si>
  <si>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</si>
  <si>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</si>
  <si>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</si>
  <si>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</si>
  <si>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</si>
  <si>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</si>
  <si>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</si>
  <si>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</si>
  <si>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</si>
  <si>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</si>
  <si>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</si>
  <si>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</si>
  <si>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</si>
  <si>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</si>
  <si>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</si>
  <si>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</si>
  <si>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</si>
  <si>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</si>
  <si>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</si>
  <si>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</si>
  <si>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</si>
  <si>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</si>
  <si>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</si>
  <si>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</si>
  <si>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</si>
  <si>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</si>
  <si>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</si>
  <si>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</si>
  <si>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</si>
  <si>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</si>
  <si>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</si>
  <si>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</si>
  <si>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</si>
  <si>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</si>
  <si>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</si>
  <si>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</si>
  <si>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</si>
  <si>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</si>
  <si>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</si>
  <si>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</si>
  <si>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</si>
  <si>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</si>
  <si>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</si>
  <si>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</si>
  <si>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</si>
  <si>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</si>
  <si>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</si>
  <si>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</si>
  <si>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</si>
  <si>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</si>
  <si>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</si>
  <si>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</si>
  <si>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</si>
  <si>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</si>
  <si>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</si>
  <si>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</si>
  <si>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</si>
  <si>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</si>
  <si>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</si>
  <si>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</si>
  <si>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</si>
  <si>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</si>
  <si>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</si>
  <si>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</si>
  <si>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</si>
  <si>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</si>
  <si>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</si>
  <si>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</si>
  <si>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</si>
  <si>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</si>
  <si>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</si>
  <si>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</si>
  <si>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</si>
  <si>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</si>
  <si>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</si>
  <si>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</si>
  <si>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</si>
  <si>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</si>
  <si>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</si>
  <si>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</si>
  <si>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</si>
  <si>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</si>
  <si>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</si>
  <si>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</si>
  <si>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</si>
  <si>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</si>
  <si>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</si>
  <si>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</si>
  <si>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</si>
  <si>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</si>
  <si>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</si>
  <si>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</si>
  <si>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</si>
  <si>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</si>
  <si>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</si>
  <si>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</si>
  <si>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</si>
  <si>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</si>
  <si>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</si>
  <si>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</si>
  <si>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</si>
  <si>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</si>
  <si>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</si>
  <si>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</si>
  <si>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</si>
  <si>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</si>
  <si>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</si>
  <si>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</si>
  <si>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</si>
  <si>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</si>
  <si>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</si>
  <si>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</si>
  <si>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</si>
  <si>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</si>
  <si>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</si>
  <si>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</si>
  <si>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</si>
  <si>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</si>
  <si>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</si>
  <si>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</si>
  <si>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</si>
  <si>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</si>
  <si>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</si>
  <si>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</si>
  <si>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</si>
  <si>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</si>
  <si>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</si>
  <si>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</si>
  <si>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</si>
  <si>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</si>
  <si>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</si>
  <si>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</si>
  <si>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</si>
  <si>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</si>
  <si>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</si>
  <si>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</si>
  <si>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</si>
  <si>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</si>
  <si>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</si>
  <si>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</si>
  <si>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</si>
  <si>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</si>
  <si>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</si>
  <si>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</si>
  <si>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</si>
  <si>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</si>
  <si>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</si>
  <si>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</si>
  <si>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</si>
  <si>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</si>
  <si>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</si>
  <si>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</si>
  <si>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</si>
  <si>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</si>
  <si>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</si>
  <si>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</si>
  <si>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</si>
  <si>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</si>
  <si>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</si>
  <si>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</si>
  <si>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</si>
  <si>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</si>
  <si>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</si>
  <si>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</si>
  <si>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</si>
  <si>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</si>
  <si>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</si>
  <si>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</si>
  <si>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</si>
  <si>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</si>
  <si>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</si>
  <si>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</si>
  <si>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</si>
  <si>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</si>
  <si>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</si>
  <si>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</si>
  <si>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</si>
  <si>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</si>
  <si>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</si>
  <si>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</si>
  <si>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</si>
  <si>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</si>
  <si>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</si>
  <si>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</si>
  <si>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</si>
  <si>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</si>
  <si>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</si>
  <si>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</si>
  <si>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</si>
  <si>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</si>
  <si>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</si>
  <si>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</si>
  <si>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</si>
  <si>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</si>
  <si>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</si>
  <si>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</si>
  <si>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</si>
  <si>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</si>
  <si>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</si>
  <si>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</si>
  <si>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</si>
  <si>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</si>
  <si>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</si>
  <si>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</si>
  <si>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</si>
  <si>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</si>
  <si>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</si>
  <si>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</si>
  <si>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</si>
  <si>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</si>
  <si>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</si>
  <si>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</si>
  <si>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</si>
  <si>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</si>
  <si>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</si>
  <si>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</si>
  <si>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</si>
  <si>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</si>
  <si>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</si>
  <si>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</si>
  <si>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</si>
  <si>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</si>
  <si>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</si>
  <si>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</si>
  <si>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</si>
  <si>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</si>
  <si>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</si>
  <si>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</si>
  <si>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</si>
  <si>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</si>
  <si>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</si>
  <si>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</si>
  <si>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</si>
  <si>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</si>
  <si>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</si>
  <si>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</si>
  <si>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</si>
  <si>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</si>
  <si>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</si>
  <si>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</si>
  <si>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</si>
  <si>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</si>
  <si>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</si>
  <si>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</si>
  <si>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</si>
  <si>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</si>
  <si>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</si>
  <si>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</si>
  <si>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</si>
  <si>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</si>
  <si>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</si>
  <si>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</si>
  <si>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</si>
  <si>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</si>
  <si>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</si>
  <si>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</si>
  <si>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</si>
  <si>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</si>
  <si>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</si>
  <si>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</si>
  <si>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</si>
  <si>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</si>
  <si>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</si>
  <si>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</si>
  <si>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</si>
  <si>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</si>
  <si>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</si>
  <si>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</si>
  <si>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</si>
  <si>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</si>
  <si>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</si>
  <si>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</si>
  <si>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</si>
  <si>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</si>
  <si>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</si>
  <si>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</si>
  <si>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</si>
  <si>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</si>
  <si>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</si>
  <si>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</si>
  <si>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</si>
  <si>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</si>
  <si>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</si>
  <si>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</si>
  <si>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</si>
  <si>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</si>
  <si>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</si>
  <si>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</si>
  <si>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</si>
  <si>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</si>
  <si>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</si>
  <si>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</si>
  <si>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</si>
  <si>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</si>
  <si>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</si>
  <si>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</si>
  <si>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</si>
  <si>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</si>
  <si>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</si>
  <si>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</si>
  <si>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</si>
  <si>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</si>
  <si>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</si>
  <si>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</si>
  <si>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</si>
  <si>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</si>
  <si>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</si>
  <si>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</si>
  <si>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</si>
  <si>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</si>
  <si>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</si>
  <si>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</si>
  <si>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</si>
  <si>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</si>
  <si>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</si>
  <si>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</si>
  <si>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</si>
  <si>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</si>
  <si>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</si>
  <si>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</si>
  <si>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</si>
  <si>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</si>
  <si>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</si>
  <si>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</si>
  <si>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</si>
  <si>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</si>
  <si>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</si>
  <si>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</si>
  <si>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</si>
  <si>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</si>
  <si>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</si>
  <si>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</si>
  <si>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</si>
  <si>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</si>
  <si>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</si>
  <si>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</si>
  <si>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</si>
  <si>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</si>
  <si>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</si>
  <si>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</si>
  <si>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</si>
  <si>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</si>
  <si>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</si>
  <si>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</si>
  <si>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</si>
  <si>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</si>
  <si>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</si>
  <si>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</si>
  <si>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</si>
  <si>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</si>
  <si>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</si>
  <si>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</si>
  <si>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</si>
  <si>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</si>
  <si>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</si>
  <si>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</si>
  <si>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</si>
  <si>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</si>
  <si>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</si>
  <si>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</si>
  <si>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</si>
  <si>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</si>
  <si>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</si>
  <si>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</si>
  <si>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</si>
  <si>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</si>
  <si>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</si>
  <si>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</si>
  <si>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</si>
  <si>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</si>
  <si>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</si>
  <si>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</si>
  <si>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</si>
  <si>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</si>
  <si>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</si>
  <si>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</si>
  <si>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</si>
  <si>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</si>
  <si>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</si>
  <si>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</si>
  <si>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</si>
  <si>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</si>
  <si>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</si>
  <si>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</si>
  <si>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</si>
  <si>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</si>
  <si>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</si>
  <si>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</si>
  <si>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</si>
  <si>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</si>
  <si>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</si>
  <si>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</si>
  <si>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</si>
  <si>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</si>
  <si>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</si>
  <si>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</si>
  <si>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</si>
  <si>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</si>
  <si>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</si>
  <si>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</si>
  <si>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</si>
  <si>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</si>
  <si>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</si>
  <si>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</si>
  <si>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</si>
  <si>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</si>
  <si>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</si>
  <si>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</si>
  <si>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</si>
  <si>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</si>
  <si>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</si>
  <si>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</si>
  <si>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</si>
  <si>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</si>
  <si>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</si>
  <si>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</si>
  <si>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</si>
  <si>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</si>
  <si>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</si>
  <si>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</si>
  <si>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</si>
  <si>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</si>
  <si>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</si>
  <si>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</si>
  <si>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</si>
  <si>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</si>
  <si>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</si>
  <si>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</si>
  <si>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</si>
  <si>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</si>
  <si>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</si>
  <si>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</si>
  <si>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</si>
  <si>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</si>
  <si>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</si>
  <si>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</si>
  <si>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</si>
  <si>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</si>
  <si>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</si>
  <si>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</si>
  <si>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</si>
  <si>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</si>
  <si>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</si>
  <si>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</si>
  <si>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</si>
  <si>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</si>
  <si>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</si>
  <si>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</si>
  <si>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</si>
  <si>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</si>
  <si>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</si>
  <si>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</si>
  <si>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</si>
  <si>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</si>
  <si>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</si>
  <si>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</si>
  <si>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</si>
  <si>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</si>
  <si>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</si>
  <si>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</si>
  <si>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</si>
  <si>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</si>
  <si>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</si>
  <si>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</si>
  <si>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</si>
  <si>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</si>
  <si>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</si>
  <si>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</si>
  <si>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</si>
  <si>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</si>
  <si>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</si>
  <si>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</si>
  <si>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</si>
  <si>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</si>
  <si>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</si>
  <si>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</si>
  <si>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</si>
  <si>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</si>
  <si>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</si>
  <si>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</si>
  <si>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</si>
  <si>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</si>
  <si>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</si>
  <si>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</si>
  <si>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</si>
  <si>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</si>
  <si>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</si>
  <si>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</si>
  <si>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</si>
  <si>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</si>
  <si>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</si>
  <si>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</si>
  <si>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</si>
  <si>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</si>
  <si>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</si>
  <si>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</si>
  <si>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</si>
  <si>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</si>
  <si>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</si>
  <si>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</si>
  <si>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</si>
  <si>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</si>
  <si>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</si>
  <si>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</si>
  <si>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</si>
  <si>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</si>
  <si>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</si>
  <si>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</si>
  <si>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</si>
  <si>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</si>
  <si>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</si>
  <si>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</si>
  <si>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</si>
  <si>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</si>
  <si>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</si>
  <si>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</si>
  <si>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</si>
  <si>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</si>
  <si>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</si>
  <si>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</si>
  <si>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</si>
  <si>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</si>
  <si>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</si>
  <si>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</si>
  <si>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</si>
  <si>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</si>
  <si>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</si>
  <si>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</si>
  <si>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</si>
  <si>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</si>
  <si>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</si>
  <si>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</si>
  <si>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</si>
  <si>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</si>
  <si>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</si>
  <si>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</si>
  <si>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</si>
  <si>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</si>
  <si>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</si>
  <si>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</si>
  <si>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</si>
  <si>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</si>
  <si>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</si>
  <si>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</si>
  <si>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</si>
  <si>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</si>
  <si>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</si>
  <si>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</si>
  <si>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</si>
  <si>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</si>
  <si>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</si>
  <si>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</si>
  <si>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</si>
  <si>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</si>
  <si>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</si>
  <si>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</si>
  <si>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</si>
  <si>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</si>
  <si>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</si>
  <si>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</si>
  <si>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</si>
  <si>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</si>
  <si>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</si>
  <si>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</si>
  <si>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</si>
  <si>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</si>
  <si>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</si>
  <si>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</si>
  <si>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</si>
  <si>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</si>
  <si>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</si>
  <si>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</si>
  <si>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</si>
  <si>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</si>
  <si>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</si>
  <si>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</si>
  <si>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</si>
  <si>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</si>
  <si>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</si>
  <si>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</si>
  <si>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</si>
  <si>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</si>
  <si>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</si>
  <si>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</si>
  <si>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</si>
  <si>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</si>
  <si>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</si>
  <si>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</si>
  <si>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</si>
  <si>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</si>
  <si>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</si>
  <si>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</si>
  <si>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</si>
  <si>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</si>
  <si>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</si>
  <si>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</si>
  <si>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</si>
  <si>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</si>
  <si>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</si>
  <si>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</si>
  <si>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</si>
  <si>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</si>
  <si>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</si>
  <si>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</si>
  <si>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</si>
  <si>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</si>
  <si>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</si>
  <si>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</si>
  <si>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</si>
  <si>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</si>
  <si>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</si>
  <si>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</si>
  <si>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</si>
  <si>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</si>
  <si>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</si>
  <si>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</si>
  <si>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</si>
  <si>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</si>
  <si>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</si>
  <si>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</si>
  <si>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</si>
  <si>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</si>
  <si>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</si>
  <si>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</si>
  <si>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</si>
  <si>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</si>
  <si>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</si>
  <si>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</si>
  <si>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</si>
  <si>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</si>
  <si>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</si>
  <si>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</si>
  <si>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</si>
  <si>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</si>
  <si>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</si>
  <si>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</si>
  <si>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</si>
  <si>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</si>
  <si>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</si>
  <si>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</si>
  <si>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</si>
  <si>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</si>
  <si>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</si>
  <si>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</si>
  <si>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</si>
  <si>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</si>
  <si>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</si>
  <si>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</si>
  <si>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</si>
  <si>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</si>
  <si>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</si>
  <si>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</si>
  <si>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</si>
  <si>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</si>
  <si>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</si>
  <si>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</si>
  <si>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</si>
  <si>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</si>
  <si>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</si>
  <si>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</si>
  <si>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</si>
  <si>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</si>
  <si>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</si>
  <si>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</si>
  <si>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</si>
  <si>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</si>
  <si>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</si>
  <si>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</si>
  <si>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</si>
  <si>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</si>
  <si>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</si>
  <si>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</si>
  <si>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</si>
  <si>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</si>
  <si>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</si>
  <si>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</si>
  <si>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</si>
  <si>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</si>
  <si>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</si>
  <si>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</si>
  <si>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</si>
  <si>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</si>
  <si>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</si>
  <si>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</si>
  <si>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</si>
  <si>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</si>
  <si>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</si>
  <si>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</si>
  <si>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</si>
  <si>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</si>
  <si>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</si>
  <si>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</si>
  <si>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</si>
  <si>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</si>
  <si>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</si>
  <si>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</si>
  <si>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</si>
  <si>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</si>
  <si>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</si>
  <si>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</si>
  <si>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</si>
  <si>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</si>
  <si>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</si>
  <si>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</si>
  <si>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</si>
  <si>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</si>
  <si>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</si>
  <si>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</si>
  <si>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</si>
  <si>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</si>
  <si>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</si>
  <si>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</si>
  <si>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</si>
  <si>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</si>
  <si>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</si>
  <si>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</si>
  <si>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</si>
  <si>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</si>
  <si>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</si>
  <si>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</si>
  <si>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</si>
  <si>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</si>
  <si>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</si>
  <si>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</si>
  <si>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</si>
  <si>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</si>
  <si>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</si>
  <si>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</si>
  <si>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</si>
  <si>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</si>
  <si>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</si>
  <si>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</si>
  <si>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</si>
  <si>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</si>
  <si>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</si>
  <si>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</si>
  <si>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</si>
  <si>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</si>
  <si>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</si>
  <si>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</si>
  <si>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</si>
  <si>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</si>
  <si>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</si>
  <si>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</si>
  <si>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</si>
  <si>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</si>
  <si>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</si>
  <si>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</si>
  <si>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</si>
  <si>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</si>
  <si>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</si>
  <si>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</si>
  <si>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</si>
  <si>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</si>
  <si>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</si>
  <si>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</si>
  <si>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</si>
  <si>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</si>
  <si>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</si>
  <si>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</si>
  <si>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</si>
  <si>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</si>
  <si>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</si>
  <si>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</si>
  <si>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</si>
  <si>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</si>
  <si>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</si>
  <si>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</si>
  <si>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</si>
  <si>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</si>
  <si>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</si>
  <si>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</si>
  <si>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</si>
  <si>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</si>
  <si>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</si>
  <si>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</si>
  <si>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</si>
  <si>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</si>
  <si>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</si>
  <si>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</si>
  <si>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</si>
  <si>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</si>
  <si>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</si>
  <si>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</si>
  <si>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</si>
  <si>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</si>
  <si>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</si>
  <si>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</si>
  <si>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</si>
  <si>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</si>
  <si>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</si>
  <si>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</si>
  <si>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</si>
  <si>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</si>
  <si>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</si>
  <si>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</si>
  <si>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</si>
  <si>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</si>
  <si>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</si>
  <si>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</si>
  <si>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</si>
  <si>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</si>
  <si>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</si>
  <si>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</si>
  <si>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</si>
  <si>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</si>
  <si>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</si>
  <si>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</si>
  <si>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</si>
  <si>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</si>
  <si>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</si>
  <si>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</si>
  <si>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</si>
  <si>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</si>
  <si>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</si>
  <si>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</si>
  <si>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</si>
  <si>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</si>
  <si>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</si>
  <si>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</si>
  <si>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</si>
  <si>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</si>
  <si>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</si>
  <si>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</si>
  <si>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</si>
  <si>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</si>
  <si>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</si>
  <si>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</si>
  <si>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</si>
  <si>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</si>
  <si>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</si>
  <si>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</si>
  <si>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</si>
  <si>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</si>
  <si>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</si>
  <si>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</si>
  <si>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</si>
  <si>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</si>
  <si>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</si>
  <si>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</si>
  <si>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</si>
  <si>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</si>
  <si>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</si>
  <si>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</si>
  <si>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</si>
  <si>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</si>
  <si>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</si>
  <si>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</si>
  <si>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</si>
  <si>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</si>
  <si>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</si>
  <si>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</si>
  <si>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</si>
  <si>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</si>
  <si>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</si>
  <si>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</si>
  <si>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</si>
  <si>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</si>
  <si>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</si>
  <si>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</si>
  <si>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</si>
  <si>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</si>
  <si>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</si>
  <si>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</si>
  <si>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</si>
  <si>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</si>
  <si>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</si>
  <si>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</si>
  <si>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</si>
  <si>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</si>
  <si>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</si>
  <si>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</si>
  <si>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</si>
  <si>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</si>
  <si>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</si>
  <si>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</si>
  <si>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</si>
  <si>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</si>
  <si>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</si>
  <si>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</si>
  <si>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</si>
  <si>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</si>
  <si>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</si>
  <si>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</si>
  <si>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</si>
  <si>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</si>
  <si>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</si>
  <si>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</si>
  <si>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</si>
  <si>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</si>
  <si>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</si>
  <si>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</si>
  <si>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</si>
  <si>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</si>
  <si>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</si>
  <si>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</si>
  <si>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</si>
  <si>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</si>
  <si>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</si>
  <si>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</si>
  <si>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</si>
  <si>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</si>
  <si>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</si>
  <si>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</si>
  <si>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</si>
  <si>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</si>
  <si>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</si>
  <si>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</si>
  <si>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</si>
  <si>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</si>
  <si>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</si>
  <si>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</si>
  <si>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</si>
  <si>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</si>
  <si>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</si>
  <si>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</si>
  <si>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</si>
  <si>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</si>
  <si>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</si>
  <si>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</si>
  <si>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</si>
  <si>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</si>
  <si>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</si>
  <si>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</si>
  <si>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</si>
  <si>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</si>
  <si>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</si>
  <si>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</si>
  <si>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</si>
  <si>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</si>
  <si>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</si>
  <si>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</si>
  <si>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</si>
  <si>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</si>
  <si>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</si>
  <si>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</si>
  <si>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</si>
  <si>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</si>
  <si>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</si>
  <si>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</si>
  <si>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</si>
  <si>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</si>
  <si>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</si>
  <si>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</si>
  <si>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</si>
  <si>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</si>
  <si>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</si>
  <si>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</si>
  <si>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</si>
  <si>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</si>
  <si>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</si>
  <si>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</si>
  <si>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</si>
  <si>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</si>
  <si>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</si>
  <si>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</si>
  <si>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</si>
  <si>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</si>
  <si>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</si>
  <si>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</si>
  <si>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</si>
  <si>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</si>
  <si>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</si>
  <si>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</si>
  <si>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</si>
  <si>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</si>
  <si>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</si>
  <si>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</si>
  <si>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</si>
  <si>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</si>
  <si>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</si>
  <si>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</si>
  <si>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</si>
  <si>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</si>
  <si>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</si>
  <si>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</si>
  <si>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</si>
  <si>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</si>
  <si>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</si>
  <si>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</si>
  <si>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</si>
  <si>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</si>
  <si>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</si>
  <si>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</si>
  <si>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</si>
  <si>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</si>
  <si>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</si>
  <si>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</si>
  <si>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</si>
  <si>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</si>
  <si>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</si>
  <si>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</si>
  <si>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</si>
  <si>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</si>
  <si>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</si>
  <si>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</si>
  <si>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</si>
  <si>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</si>
  <si>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</si>
  <si>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</si>
  <si>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</si>
  <si>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</si>
  <si>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</si>
  <si>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</si>
  <si>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</si>
  <si>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</si>
  <si>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</si>
  <si>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</si>
  <si>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</si>
  <si>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</si>
  <si>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</si>
  <si>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</si>
  <si>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</si>
  <si>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</si>
  <si>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</si>
  <si>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</si>
  <si>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</si>
  <si>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</si>
  <si>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</si>
  <si>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</si>
  <si>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</si>
  <si>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</si>
  <si>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</si>
  <si>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</si>
  <si>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</si>
  <si>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</si>
  <si>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</si>
  <si>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</si>
  <si>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</si>
  <si>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</si>
  <si>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</si>
  <si>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</si>
  <si>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</si>
  <si>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</si>
  <si>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</si>
  <si>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</si>
  <si>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</si>
  <si>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</si>
  <si>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</si>
  <si>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</si>
  <si>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</si>
  <si>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</si>
  <si>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</si>
  <si>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</si>
  <si>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</si>
  <si>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</si>
  <si>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</si>
  <si>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</si>
  <si>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</si>
  <si>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</si>
  <si>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</si>
  <si>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</si>
  <si>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</si>
  <si>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</si>
  <si>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</si>
  <si>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</si>
  <si>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</si>
  <si>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</si>
  <si>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</si>
  <si>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</si>
  <si>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</si>
  <si>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</si>
  <si>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</si>
  <si>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</si>
  <si>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</si>
  <si>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</si>
  <si>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</si>
  <si>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</si>
  <si>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</si>
  <si>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</si>
  <si>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</si>
  <si>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</si>
  <si>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</si>
  <si>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</si>
  <si>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</si>
  <si>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</si>
  <si>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</si>
  <si>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</si>
  <si>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</si>
  <si>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</si>
  <si>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</si>
  <si>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</si>
  <si>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</si>
  <si>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</si>
  <si>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</si>
  <si>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</si>
  <si>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</si>
  <si>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</si>
  <si>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</si>
  <si>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</si>
  <si>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</si>
  <si>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</si>
  <si>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</si>
  <si>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</si>
  <si>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</si>
  <si>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</si>
  <si>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</si>
  <si>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</si>
  <si>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</si>
  <si>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</si>
  <si>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</si>
  <si>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</si>
  <si>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</si>
  <si>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</si>
  <si>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</si>
  <si>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</si>
  <si>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</si>
  <si>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</si>
  <si>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</si>
  <si>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</si>
  <si>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</si>
  <si>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</si>
  <si>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</si>
  <si>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</si>
  <si>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</si>
  <si>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</si>
  <si>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</si>
  <si>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</si>
  <si>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</si>
  <si>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</si>
  <si>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</si>
  <si>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</si>
  <si>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</si>
  <si>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</si>
  <si>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</si>
  <si>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</si>
  <si>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</si>
  <si>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</si>
  <si>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</si>
  <si>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</si>
  <si>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</si>
  <si>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</si>
  <si>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</si>
  <si>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</si>
  <si>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</si>
  <si>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</si>
  <si>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</si>
  <si>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</si>
  <si>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</si>
  <si>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</si>
  <si>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</si>
  <si>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</si>
  <si>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</si>
  <si>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</si>
  <si>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</si>
  <si>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</si>
  <si>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</si>
  <si>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</si>
  <si>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</si>
  <si>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</si>
  <si>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</si>
  <si>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</si>
  <si>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</si>
  <si>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</si>
  <si>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</si>
  <si>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</si>
  <si>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</si>
  <si>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</si>
  <si>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</si>
  <si>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</si>
  <si>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</si>
  <si>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</si>
  <si>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</si>
  <si>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</si>
  <si>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</si>
  <si>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</si>
  <si>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</si>
  <si>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</si>
  <si>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</si>
  <si>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</si>
  <si>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</si>
  <si>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</si>
  <si>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</si>
  <si>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</si>
  <si>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</si>
  <si>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</si>
  <si>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</si>
  <si>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</si>
  <si>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</si>
  <si>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</si>
  <si>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</si>
  <si>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</si>
  <si>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</si>
  <si>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</si>
  <si>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</si>
  <si>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</si>
  <si>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</si>
  <si>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</si>
  <si>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</si>
  <si>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</si>
  <si>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</si>
  <si>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</si>
  <si>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</si>
  <si>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</si>
  <si>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</si>
  <si>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</si>
  <si>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</si>
  <si>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</si>
  <si>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</si>
  <si>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</si>
  <si>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</si>
  <si>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</si>
  <si>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</si>
  <si>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</si>
  <si>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</si>
  <si>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</si>
  <si>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</si>
  <si>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</si>
  <si>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</si>
  <si>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</si>
  <si>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</si>
  <si>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</si>
  <si>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</si>
  <si>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</si>
  <si>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</si>
  <si>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</si>
  <si>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</si>
  <si>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</si>
  <si>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</si>
  <si>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</si>
  <si>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</si>
  <si>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</si>
  <si>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</si>
  <si>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</si>
  <si>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</si>
  <si>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</si>
  <si>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</si>
  <si>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</si>
  <si>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</si>
  <si>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</si>
  <si>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</si>
  <si>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</si>
  <si>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</si>
  <si>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</si>
  <si>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</si>
  <si>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</si>
  <si>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</si>
  <si>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</si>
  <si>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</si>
  <si>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</si>
  <si>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</si>
  <si>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</si>
  <si>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</si>
  <si>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</si>
  <si>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</si>
  <si>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</si>
  <si>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</si>
  <si>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</si>
  <si>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</si>
  <si>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</si>
  <si>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</si>
  <si>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</si>
  <si>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</si>
  <si>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</si>
  <si>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</si>
  <si>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</si>
  <si>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</si>
  <si>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</si>
  <si>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</si>
  <si>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</si>
  <si>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</si>
  <si>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</si>
  <si>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</si>
  <si>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</si>
  <si>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</si>
  <si>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</si>
  <si>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</si>
  <si>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</si>
  <si>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</si>
  <si>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</si>
  <si>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</si>
  <si>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</si>
  <si>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</si>
  <si>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</si>
  <si>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</si>
  <si>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</si>
  <si>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</si>
  <si>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</si>
  <si>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</si>
  <si>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</si>
  <si>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</si>
  <si>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</si>
  <si>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</si>
  <si>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</si>
  <si>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</si>
  <si>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</si>
  <si>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</si>
  <si>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</si>
  <si>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</si>
  <si>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</si>
  <si>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</si>
  <si>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</si>
  <si>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</si>
  <si>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</si>
  <si>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</si>
  <si>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</si>
  <si>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</si>
  <si>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</si>
  <si>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</si>
  <si>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</si>
  <si>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</si>
  <si>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</si>
  <si>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</si>
  <si>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</si>
  <si>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</si>
  <si>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</si>
  <si>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</si>
  <si>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</si>
  <si>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</si>
  <si>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</si>
  <si>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</si>
  <si>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</si>
  <si>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</si>
  <si>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</si>
  <si>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</si>
  <si>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</si>
  <si>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</si>
  <si>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</si>
  <si>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</si>
  <si>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</si>
  <si>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</si>
  <si>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</si>
  <si>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</si>
  <si>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</si>
  <si>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</si>
  <si>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</si>
  <si>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</si>
  <si>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</si>
  <si>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</si>
  <si>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</si>
  <si>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</si>
  <si>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</si>
  <si>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</si>
  <si>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</si>
  <si>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</si>
  <si>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</si>
  <si>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</si>
  <si>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</si>
  <si>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</si>
  <si>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</si>
  <si>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</si>
  <si>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</si>
  <si>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</si>
  <si>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</si>
  <si>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</si>
  <si>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</si>
  <si>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</si>
  <si>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</si>
  <si>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</si>
  <si>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</si>
  <si>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</si>
  <si>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</si>
  <si>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</si>
  <si>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</si>
  <si>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</si>
  <si>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</si>
  <si>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</si>
  <si>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</si>
  <si>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</si>
  <si>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</si>
  <si>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</si>
  <si>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</si>
  <si>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</si>
  <si>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</si>
  <si>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</si>
  <si>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</si>
  <si>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</si>
  <si>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</si>
  <si>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</si>
  <si>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</si>
  <si>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</si>
  <si>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</si>
  <si>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</si>
  <si>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</si>
  <si>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</si>
  <si>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</si>
  <si>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</si>
  <si>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</si>
  <si>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</si>
  <si>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</si>
  <si>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</si>
  <si>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</si>
  <si>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</si>
  <si>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</si>
  <si>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</si>
  <si>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</si>
  <si>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</si>
  <si>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</si>
  <si>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</si>
  <si>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</si>
  <si>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</si>
  <si>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</si>
  <si>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</si>
  <si>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</si>
  <si>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</si>
  <si>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</si>
  <si>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</si>
  <si>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</si>
  <si>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</si>
  <si>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</si>
  <si>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</si>
  <si>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</si>
  <si>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</si>
  <si>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</si>
  <si>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</si>
  <si>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</si>
  <si>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</si>
  <si>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</si>
  <si>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</si>
  <si>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</si>
  <si>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</si>
  <si>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</si>
  <si>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</si>
  <si>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</si>
  <si>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</si>
  <si>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</si>
  <si>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</si>
  <si>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</si>
  <si>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</si>
  <si>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</si>
  <si>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</si>
  <si>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</si>
  <si>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</si>
  <si>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</si>
  <si>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</si>
  <si>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</si>
  <si>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</si>
  <si>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</si>
  <si>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</si>
  <si>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</si>
  <si>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</si>
  <si>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</si>
  <si>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</si>
  <si>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</si>
  <si>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</si>
  <si>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</si>
  <si>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</si>
  <si>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</si>
  <si>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</si>
  <si>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</si>
  <si>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</si>
  <si>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</si>
  <si>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</si>
  <si>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</si>
  <si>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</si>
  <si>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</si>
  <si>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</si>
  <si>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</si>
  <si>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</si>
  <si>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</si>
  <si>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</si>
  <si>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</si>
  <si>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</si>
  <si>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</si>
  <si>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</si>
  <si>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</si>
  <si>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</si>
  <si>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</si>
  <si>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</si>
  <si>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</si>
  <si>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</si>
  <si>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</si>
  <si>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</si>
  <si>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</si>
  <si>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</si>
  <si>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</si>
  <si>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</si>
  <si>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</si>
  <si>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</si>
  <si>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</si>
  <si>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</si>
  <si>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</si>
  <si>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</si>
  <si>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</si>
  <si>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</si>
  <si>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</si>
  <si>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</si>
  <si>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</si>
  <si>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</si>
  <si>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</si>
  <si>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</si>
  <si>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</si>
  <si>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</si>
  <si>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</si>
  <si>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</si>
  <si>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</si>
  <si>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</si>
  <si>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</si>
  <si>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</si>
  <si>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</si>
  <si>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</si>
  <si>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</si>
  <si>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</si>
  <si>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</si>
  <si>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</si>
  <si>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</si>
  <si>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</si>
  <si>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</si>
  <si>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</si>
  <si>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</si>
  <si>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</si>
  <si>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</si>
  <si>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</si>
  <si>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</si>
  <si>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</si>
  <si>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</si>
  <si>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</si>
  <si>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</si>
  <si>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</si>
  <si>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</si>
  <si>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</si>
  <si>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</si>
  <si>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</si>
  <si>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</si>
  <si>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</si>
  <si>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</si>
  <si>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</si>
  <si>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</si>
  <si>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</si>
  <si>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</si>
  <si>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</si>
  <si>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</si>
  <si>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</si>
  <si>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</si>
  <si>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</si>
  <si>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</si>
  <si>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</si>
  <si>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</si>
  <si>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</si>
  <si>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</si>
  <si>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</si>
  <si>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</si>
  <si>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</si>
  <si>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</si>
  <si>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</si>
  <si>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</si>
  <si>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</si>
  <si>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</si>
  <si>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</si>
  <si>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</si>
  <si>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</si>
  <si>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</si>
  <si>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</si>
  <si>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</si>
  <si>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</si>
  <si>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</si>
  <si>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</si>
  <si>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</si>
  <si>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</si>
  <si>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</si>
  <si>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</si>
  <si>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</si>
  <si>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</si>
  <si>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</si>
  <si>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</si>
  <si>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</si>
  <si>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</si>
  <si>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</si>
  <si>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</si>
  <si>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</si>
  <si>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</si>
  <si>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</si>
  <si>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</si>
  <si>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</si>
  <si>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</si>
  <si>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</si>
  <si>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</si>
  <si>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</si>
  <si>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</si>
  <si>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</si>
  <si>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</si>
  <si>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</si>
  <si>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</si>
  <si>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</si>
  <si>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</si>
  <si>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</si>
  <si>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</si>
  <si>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</si>
  <si>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</si>
  <si>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</si>
  <si>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</si>
  <si>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</si>
  <si>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</si>
  <si>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</si>
  <si>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</si>
  <si>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</si>
  <si>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</si>
  <si>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</si>
  <si>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</si>
  <si>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</si>
  <si>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</si>
  <si>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</si>
  <si>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</si>
  <si>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</si>
  <si>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</si>
  <si>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</si>
  <si>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</si>
  <si>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</si>
  <si>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</si>
  <si>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</si>
  <si>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</si>
  <si>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</si>
  <si>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</si>
  <si>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</si>
  <si>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</si>
  <si>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</si>
  <si>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</si>
  <si>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</si>
  <si>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</si>
  <si>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</si>
  <si>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</si>
  <si>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</si>
  <si>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</si>
  <si>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</si>
  <si>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</si>
  <si>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</si>
  <si>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</si>
  <si>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</si>
  <si>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</si>
  <si>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</si>
  <si>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</si>
  <si>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</si>
  <si>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</si>
  <si>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</si>
  <si>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</si>
  <si>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</si>
  <si>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</si>
  <si>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</si>
  <si>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</si>
  <si>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</si>
  <si>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</si>
  <si>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</si>
  <si>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</si>
  <si>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</si>
  <si>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</si>
  <si>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</si>
  <si>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</si>
  <si>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</si>
  <si>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</si>
  <si>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</si>
  <si>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</si>
  <si>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</si>
  <si>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</si>
  <si>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</si>
  <si>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</si>
  <si>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</si>
  <si>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</si>
  <si>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</si>
  <si>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</si>
  <si>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</si>
  <si>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</si>
  <si>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</si>
  <si>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</si>
  <si>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</si>
  <si>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</si>
  <si>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</si>
  <si>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</si>
  <si>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</si>
  <si>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</si>
  <si>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</si>
  <si>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</si>
  <si>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</si>
  <si>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</si>
  <si>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</si>
  <si>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</si>
  <si>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</si>
  <si>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</si>
  <si>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</si>
  <si>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</si>
  <si>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</si>
  <si>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</si>
  <si>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</si>
  <si>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</si>
  <si>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</si>
  <si>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</si>
  <si>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</si>
  <si>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</si>
  <si>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</si>
  <si>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</si>
  <si>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</si>
  <si>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</si>
  <si>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</si>
  <si>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</si>
  <si>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</si>
  <si>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</si>
  <si>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</si>
  <si>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</si>
  <si>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</si>
  <si>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</si>
  <si>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</si>
  <si>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</si>
  <si>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</si>
  <si>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</si>
  <si>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</si>
  <si>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</si>
  <si>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</si>
  <si>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</si>
  <si>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</si>
  <si>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</si>
  <si>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</si>
  <si>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</si>
  <si>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</si>
  <si>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</si>
  <si>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</si>
  <si>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</si>
  <si>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</si>
  <si>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</si>
  <si>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</si>
  <si>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</si>
  <si>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</si>
  <si>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</si>
  <si>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</si>
  <si>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</si>
  <si>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</si>
  <si>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</si>
  <si>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</si>
  <si>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</si>
  <si>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</si>
  <si>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</si>
  <si>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</si>
  <si>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</si>
  <si>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</si>
  <si>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</si>
  <si>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</si>
  <si>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</si>
  <si>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</si>
  <si>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</si>
  <si>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</si>
  <si>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</si>
  <si>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</si>
  <si>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</si>
  <si>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</si>
  <si>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</si>
  <si>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</si>
  <si>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</si>
  <si>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</si>
  <si>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</si>
  <si>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</si>
  <si>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</si>
  <si>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</si>
  <si>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</si>
  <si>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</si>
  <si>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</si>
  <si>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</si>
  <si>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</si>
  <si>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</si>
  <si>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</si>
  <si>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</si>
  <si>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</si>
  <si>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</si>
  <si>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</si>
  <si>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</si>
  <si>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</si>
  <si>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</si>
  <si>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</si>
  <si>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</si>
  <si>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</si>
  <si>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</si>
  <si>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</si>
  <si>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</si>
  <si>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</si>
  <si>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</si>
  <si>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</si>
  <si>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</si>
  <si>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</si>
  <si>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</si>
  <si>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</si>
  <si>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</si>
  <si>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</si>
  <si>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</si>
  <si>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</si>
  <si>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</si>
  <si>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</si>
  <si>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</si>
  <si>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</si>
  <si>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</si>
  <si>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</si>
  <si>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</si>
  <si>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</si>
  <si>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</si>
  <si>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</si>
  <si>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</si>
  <si>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</si>
  <si>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</si>
  <si>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</si>
  <si>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</si>
  <si>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</si>
  <si>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</si>
  <si>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</si>
  <si>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</si>
  <si>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</si>
  <si>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</si>
  <si>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</si>
  <si>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</si>
  <si>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</si>
  <si>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</si>
  <si>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</si>
  <si>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</si>
  <si>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</si>
  <si>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</si>
  <si>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</si>
  <si>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</si>
  <si>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</si>
  <si>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</si>
  <si>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</si>
  <si>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</si>
  <si>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</si>
  <si>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</si>
  <si>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</si>
  <si>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</si>
  <si>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</si>
  <si>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</si>
  <si>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</si>
  <si>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</si>
  <si>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</si>
  <si>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</si>
  <si>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</si>
  <si>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</si>
  <si>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</si>
  <si>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</si>
  <si>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</si>
  <si>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</si>
  <si>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</si>
  <si>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</si>
  <si>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</si>
  <si>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</si>
  <si>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</si>
  <si>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</si>
  <si>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</si>
  <si>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</si>
  <si>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</si>
  <si>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</si>
  <si>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</si>
  <si>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</si>
  <si>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</si>
  <si>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</si>
  <si>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</si>
  <si>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</si>
  <si>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</si>
  <si>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</si>
  <si>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</si>
  <si>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</si>
  <si>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</si>
  <si>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</si>
  <si>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</si>
  <si>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</si>
  <si>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</si>
  <si>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</si>
  <si>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</si>
  <si>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</si>
  <si>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</si>
  <si>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</si>
  <si>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</si>
  <si>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</si>
  <si>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</si>
  <si>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</si>
  <si>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</si>
  <si>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</si>
  <si>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</si>
  <si>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</si>
  <si>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</si>
  <si>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</si>
  <si>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</si>
  <si>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</si>
  <si>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</si>
  <si>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</si>
  <si>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</si>
  <si>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</si>
  <si>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</si>
  <si>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</si>
  <si>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</si>
  <si>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</si>
  <si>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</si>
  <si>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</si>
  <si>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</si>
  <si>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</si>
  <si>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</si>
  <si>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</si>
  <si>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</si>
  <si>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</si>
  <si>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</si>
  <si>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</si>
  <si>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</si>
  <si>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</si>
  <si>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</si>
  <si>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</si>
  <si>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</si>
  <si>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</si>
  <si>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</si>
  <si>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</si>
  <si>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</si>
  <si>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</si>
  <si>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</si>
  <si>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</si>
  <si>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</si>
  <si>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</si>
  <si>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</si>
  <si>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</si>
  <si>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</si>
  <si>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</si>
  <si>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</si>
  <si>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</si>
  <si>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</si>
  <si>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</si>
  <si>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</si>
  <si>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</si>
  <si>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</si>
  <si>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</si>
  <si>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</si>
  <si>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</si>
  <si>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</si>
  <si>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</si>
  <si>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</si>
  <si>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</si>
  <si>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</si>
  <si>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</si>
  <si>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</si>
  <si>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</si>
  <si>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</si>
  <si>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</si>
  <si>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</si>
  <si>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</si>
  <si>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</si>
  <si>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</si>
  <si>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</si>
  <si>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</si>
  <si>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</si>
  <si>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</si>
  <si>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</si>
  <si>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</si>
  <si>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</si>
  <si>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</si>
  <si>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</si>
  <si>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</si>
  <si>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</si>
  <si>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</si>
  <si>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</si>
  <si>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</si>
  <si>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</si>
  <si>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</si>
  <si>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</si>
  <si>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</si>
  <si>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</si>
  <si>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</si>
  <si>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</si>
  <si>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</si>
  <si>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</si>
  <si>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</si>
  <si>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</si>
  <si>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</si>
  <si>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</si>
  <si>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</si>
  <si>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</si>
  <si>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</si>
  <si>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</si>
  <si>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</si>
  <si>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</si>
  <si>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</si>
  <si>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</si>
  <si>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</si>
  <si>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</si>
  <si>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</si>
  <si>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</si>
  <si>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</si>
  <si>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</si>
  <si>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</si>
  <si>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</si>
  <si>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</si>
  <si>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</si>
  <si>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</si>
  <si>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</si>
  <si>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</si>
  <si>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</si>
  <si>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</si>
  <si>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</si>
  <si>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</si>
  <si>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</si>
  <si>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</si>
  <si>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</si>
  <si>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</si>
  <si>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</si>
  <si>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</si>
  <si>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</si>
  <si>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</si>
  <si>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</si>
  <si>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</si>
  <si>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</si>
  <si>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</si>
  <si>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</si>
  <si>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</si>
  <si>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</si>
  <si>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</si>
  <si>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</si>
  <si>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</si>
  <si>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</si>
  <si>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</si>
  <si>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</si>
  <si>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</si>
  <si>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</si>
  <si>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</si>
  <si>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</si>
  <si>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</si>
  <si>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</si>
  <si>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</si>
  <si>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</si>
  <si>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</si>
  <si>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</si>
  <si>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</si>
  <si>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</si>
  <si>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</si>
  <si>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</si>
  <si>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</si>
  <si>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</si>
  <si>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</si>
  <si>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</si>
  <si>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</si>
  <si>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</si>
  <si>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</si>
  <si>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</si>
  <si>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</si>
  <si>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</si>
  <si>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</si>
  <si>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</si>
  <si>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</si>
  <si>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</si>
  <si>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</si>
  <si>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</si>
  <si>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</si>
  <si>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</si>
  <si>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</si>
  <si>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</si>
  <si>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</si>
  <si>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</si>
  <si>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</si>
  <si>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</si>
  <si>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</si>
  <si>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</si>
  <si>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</si>
  <si>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</si>
  <si>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</si>
  <si>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</si>
  <si>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</si>
  <si>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</si>
  <si>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</si>
  <si>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</si>
  <si>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</si>
  <si>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</si>
  <si>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</si>
  <si>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</si>
  <si>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</si>
  <si>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</si>
  <si>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</si>
  <si>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</si>
  <si>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</si>
  <si>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</si>
  <si>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</si>
  <si>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</si>
  <si>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</si>
  <si>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</si>
  <si>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</si>
  <si>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</si>
  <si>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</si>
  <si>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</si>
  <si>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</si>
  <si>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</si>
  <si>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</si>
  <si>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</si>
  <si>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</si>
  <si>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</si>
  <si>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</si>
  <si>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</si>
  <si>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</si>
  <si>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</si>
  <si>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</si>
  <si>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</si>
  <si>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</si>
  <si>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</si>
  <si>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</si>
  <si>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</si>
  <si>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</si>
  <si>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</si>
  <si>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</si>
  <si>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</si>
  <si>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</si>
  <si>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</si>
  <si>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</si>
  <si>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</si>
  <si>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</si>
  <si>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</si>
  <si>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</si>
  <si>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</si>
  <si>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</si>
  <si>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</si>
  <si>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</si>
  <si>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</si>
  <si>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</si>
  <si>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</si>
  <si>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</si>
  <si>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</si>
  <si>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</si>
  <si>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</si>
  <si>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</si>
  <si>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</si>
  <si>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</si>
  <si>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</si>
  <si>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</si>
  <si>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</si>
  <si>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</si>
  <si>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</si>
  <si>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</si>
  <si>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</si>
  <si>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</si>
  <si>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</si>
  <si>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</si>
  <si>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</si>
  <si>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</si>
  <si>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</si>
  <si>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</si>
  <si>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</si>
  <si>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</si>
  <si>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</si>
  <si>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</si>
  <si>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</si>
  <si>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</si>
  <si>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</si>
  <si>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</si>
  <si>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</si>
  <si>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</si>
  <si>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</si>
  <si>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</si>
  <si>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</si>
  <si>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</si>
  <si>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</si>
  <si>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</si>
  <si>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</si>
  <si>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</si>
  <si>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</si>
  <si>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</si>
  <si>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</si>
  <si>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</si>
  <si>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</si>
  <si>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</si>
  <si>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</si>
  <si>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</si>
  <si>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</si>
  <si>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</si>
  <si>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</si>
  <si>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</si>
  <si>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</si>
  <si>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</si>
  <si>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</si>
  <si>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</si>
  <si>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</si>
  <si>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</si>
  <si>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</si>
  <si>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</si>
  <si>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</si>
  <si>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</si>
  <si>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</si>
  <si>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</si>
  <si>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</si>
  <si>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</si>
  <si>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</si>
  <si>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</si>
  <si>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</si>
  <si>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</si>
  <si>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</si>
  <si>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</si>
  <si>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</si>
  <si>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</si>
  <si>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</si>
  <si>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</si>
  <si>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</si>
  <si>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</si>
  <si>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</si>
  <si>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</si>
  <si>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</si>
  <si>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</si>
  <si>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</si>
  <si>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</si>
  <si>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</si>
  <si>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</si>
  <si>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</si>
  <si>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</si>
  <si>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</si>
  <si>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</si>
  <si>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</si>
  <si>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</si>
  <si>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</si>
  <si>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</si>
  <si>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</si>
  <si>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</si>
  <si>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</si>
  <si>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</si>
  <si>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</si>
  <si>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</si>
  <si>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</si>
  <si>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</si>
  <si>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</si>
  <si>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</si>
  <si>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</si>
  <si>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</si>
  <si>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</si>
  <si>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</si>
  <si>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</si>
  <si>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</si>
  <si>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</si>
  <si>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</si>
  <si>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</si>
  <si>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</si>
  <si>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</si>
  <si>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</si>
  <si>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</si>
  <si>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</si>
  <si>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</si>
  <si>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</si>
  <si>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</si>
  <si>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</si>
  <si>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</si>
  <si>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</si>
  <si>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</si>
  <si>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</si>
  <si>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</si>
  <si>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</si>
  <si>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</si>
  <si>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</si>
  <si>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</si>
  <si>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</si>
  <si>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</si>
  <si>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</si>
  <si>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</si>
  <si>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</si>
  <si>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</si>
  <si>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</si>
  <si>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</si>
  <si>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</si>
  <si>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</si>
  <si>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</si>
  <si>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</si>
  <si>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</si>
  <si>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</si>
  <si>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</si>
  <si>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</si>
  <si>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</si>
  <si>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</si>
  <si>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</si>
  <si>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</si>
  <si>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</si>
  <si>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</si>
  <si>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</si>
  <si>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</si>
  <si>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</si>
  <si>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</si>
  <si>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</si>
  <si>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</si>
  <si>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</si>
  <si>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</si>
  <si>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</si>
  <si>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</si>
  <si>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</si>
  <si>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</si>
  <si>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</si>
  <si>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</si>
  <si>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</si>
  <si>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</si>
  <si>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</si>
  <si>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</si>
  <si>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</si>
  <si>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</si>
  <si>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</si>
  <si>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</si>
  <si>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</si>
  <si>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</si>
  <si>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</si>
  <si>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</si>
  <si>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</si>
  <si>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</si>
  <si>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</si>
  <si>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</si>
  <si>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</si>
  <si>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</si>
  <si>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</si>
  <si>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</si>
  <si>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</si>
  <si>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</si>
  <si>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</si>
  <si>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</si>
  <si>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</si>
  <si>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</si>
  <si>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</si>
  <si>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</si>
  <si>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</si>
  <si>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</si>
  <si>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</si>
  <si>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</si>
  <si>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</si>
  <si>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</si>
  <si>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</si>
  <si>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</si>
  <si>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</si>
  <si>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</si>
  <si>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</si>
  <si>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</si>
  <si>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</si>
  <si>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</si>
  <si>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</si>
  <si>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</si>
  <si>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</si>
  <si>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</si>
  <si>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</si>
  <si>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</si>
  <si>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</si>
  <si>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</si>
  <si>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</si>
  <si>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</si>
  <si>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</si>
  <si>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</si>
  <si>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</si>
  <si>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</si>
  <si>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</si>
  <si>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</si>
  <si>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</si>
  <si>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</si>
  <si>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</si>
  <si>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</si>
  <si>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</si>
  <si>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</si>
  <si>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</si>
  <si>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</si>
  <si>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</si>
  <si>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</si>
  <si>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</si>
  <si>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</si>
  <si>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</si>
  <si>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</si>
  <si>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</si>
  <si>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</si>
  <si>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</si>
  <si>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</si>
  <si>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</si>
  <si>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</si>
  <si>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</si>
  <si>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</si>
  <si>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</si>
  <si>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</si>
  <si>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</si>
  <si>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</si>
  <si>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</si>
  <si>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</si>
  <si>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</si>
  <si>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</si>
  <si>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</si>
  <si>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</si>
  <si>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</si>
  <si>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</si>
  <si>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</si>
  <si>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</si>
  <si>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</si>
  <si>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</si>
  <si>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</si>
  <si>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</si>
  <si>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</si>
  <si>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</si>
  <si>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</si>
  <si>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</si>
  <si>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</si>
  <si>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</si>
  <si>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</si>
  <si>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</si>
  <si>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</si>
  <si>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</si>
  <si>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</si>
  <si>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</si>
  <si>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</si>
  <si>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</si>
  <si>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</si>
  <si>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</si>
  <si>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</si>
  <si>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</si>
  <si>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</si>
  <si>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</si>
  <si>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</si>
  <si>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</si>
  <si>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</si>
  <si>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</si>
  <si>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</si>
  <si>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</si>
  <si>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</si>
  <si>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</si>
  <si>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</si>
  <si>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</si>
  <si>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</si>
  <si>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</si>
  <si>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</si>
  <si>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</si>
  <si>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</si>
  <si>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</si>
  <si>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</si>
  <si>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</si>
  <si>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</si>
  <si>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</si>
  <si>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</si>
  <si>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</si>
  <si>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</si>
  <si>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</si>
  <si>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</si>
  <si>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</si>
  <si>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</si>
  <si>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</si>
  <si>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</si>
  <si>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</si>
  <si>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</si>
  <si>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</si>
  <si>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</si>
  <si>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</si>
  <si>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</si>
  <si>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</si>
  <si>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</si>
  <si>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</si>
  <si>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</si>
  <si>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</si>
  <si>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</si>
  <si>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</si>
  <si>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</si>
  <si>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</si>
  <si>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</si>
  <si>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</si>
  <si>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</si>
  <si>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</si>
  <si>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</si>
  <si>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</si>
  <si>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</si>
  <si>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</si>
  <si>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</si>
  <si>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</si>
  <si>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</si>
  <si>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</si>
  <si>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</si>
  <si>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</si>
  <si>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</si>
  <si>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</si>
  <si>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</si>
  <si>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</si>
  <si>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</si>
  <si>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</si>
  <si>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</si>
  <si>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</si>
  <si>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</si>
  <si>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</si>
  <si>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</si>
  <si>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</si>
  <si>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</si>
  <si>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</si>
  <si>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</si>
  <si>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</si>
  <si>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</si>
  <si>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</si>
  <si>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</si>
  <si>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</si>
  <si>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</si>
  <si>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</si>
  <si>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</si>
  <si>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</si>
  <si>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</si>
  <si>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</si>
  <si>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</si>
  <si>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</si>
  <si>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</si>
  <si>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</si>
  <si>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</si>
  <si>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</si>
  <si>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</si>
  <si>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</si>
  <si>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</si>
  <si>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</si>
  <si>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</si>
  <si>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</si>
  <si>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</si>
  <si>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</si>
  <si>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</si>
  <si>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</si>
  <si>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</si>
  <si>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</si>
  <si>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</si>
  <si>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</si>
  <si>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</si>
  <si>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</si>
  <si>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</si>
  <si>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</si>
  <si>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</si>
  <si>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</si>
  <si>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</si>
  <si>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</si>
  <si>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</si>
  <si>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</si>
  <si>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</si>
  <si>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</si>
  <si>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</si>
  <si>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</si>
  <si>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</si>
  <si>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</si>
  <si>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</si>
  <si>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</si>
  <si>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</si>
  <si>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</si>
  <si>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</si>
  <si>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</si>
  <si>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</si>
  <si>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</si>
  <si>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</si>
  <si>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</si>
  <si>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</si>
  <si>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</si>
  <si>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</si>
  <si>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</si>
  <si>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</si>
  <si>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</si>
  <si>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</si>
  <si>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</si>
  <si>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</si>
  <si>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</si>
  <si>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</si>
  <si>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</si>
  <si>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</si>
  <si>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</si>
  <si>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</si>
  <si>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</si>
  <si>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</si>
  <si>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</si>
  <si>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</si>
  <si>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</si>
  <si>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</si>
  <si>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</si>
  <si>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</si>
  <si>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</si>
  <si>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</si>
  <si>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</si>
  <si>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</si>
  <si>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</si>
  <si>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</si>
  <si>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</si>
  <si>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</si>
  <si>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</si>
  <si>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</si>
  <si>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</si>
  <si>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</si>
  <si>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</si>
  <si>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</si>
  <si>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</si>
  <si>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</si>
  <si>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</si>
  <si>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</si>
  <si>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</si>
  <si>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</si>
  <si>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</si>
  <si>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</si>
  <si>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</si>
  <si>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</si>
  <si>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</si>
  <si>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</si>
  <si>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</si>
  <si>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</si>
  <si>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</si>
  <si>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</si>
  <si>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</si>
  <si>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</si>
  <si>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</si>
  <si>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</si>
  <si>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</si>
  <si>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</si>
  <si>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</si>
  <si>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</si>
  <si>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</si>
  <si>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</si>
  <si>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</si>
  <si>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</si>
  <si>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</si>
  <si>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</si>
  <si>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</si>
  <si>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</si>
  <si>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</si>
  <si>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</si>
  <si>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</si>
  <si>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</si>
  <si>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</si>
  <si>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</si>
  <si>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</si>
  <si>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</si>
  <si>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</si>
  <si>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</si>
  <si>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</si>
  <si>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</si>
  <si>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</si>
  <si>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</si>
  <si>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</si>
  <si>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</si>
  <si>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</si>
  <si>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</si>
  <si>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</si>
  <si>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</si>
  <si>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</si>
  <si>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</si>
  <si>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</si>
  <si>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</si>
  <si>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</si>
  <si>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</si>
  <si>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</si>
  <si>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</si>
  <si>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</si>
  <si>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</si>
  <si>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</si>
  <si>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</si>
  <si>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</si>
  <si>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</si>
  <si>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</si>
  <si>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</si>
  <si>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</si>
  <si>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</si>
  <si>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</si>
  <si>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</si>
  <si>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</si>
  <si>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</si>
  <si>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</si>
  <si>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</si>
  <si>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</si>
  <si>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</si>
  <si>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</si>
  <si>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</si>
  <si>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</si>
  <si>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</si>
  <si>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</si>
  <si>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</si>
  <si>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</si>
  <si>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</si>
  <si>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</si>
  <si>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</si>
  <si>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</si>
  <si>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</si>
  <si>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</si>
  <si>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</si>
  <si>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</si>
  <si>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</si>
  <si>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</si>
  <si>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</si>
  <si>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</si>
  <si>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</si>
  <si>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</si>
  <si>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</si>
  <si>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</si>
  <si>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</si>
  <si>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</si>
  <si>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</si>
  <si>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</si>
  <si>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</si>
  <si>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</si>
  <si>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</si>
  <si>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</si>
  <si>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</si>
  <si>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</si>
  <si>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</si>
  <si>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</si>
  <si>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</si>
  <si>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</si>
  <si>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</si>
  <si>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</si>
  <si>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</si>
  <si>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</si>
  <si>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</si>
  <si>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</si>
  <si>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</si>
  <si>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</si>
  <si>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</si>
  <si>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</si>
  <si>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</si>
  <si>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</si>
  <si>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</si>
  <si>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</si>
  <si>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</si>
  <si>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</si>
  <si>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</si>
  <si>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</si>
  <si>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</si>
  <si>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</si>
  <si>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</si>
  <si>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</si>
  <si>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</si>
  <si>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</si>
  <si>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</si>
  <si>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</si>
  <si>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</si>
  <si>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</si>
  <si>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</si>
  <si>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</si>
  <si>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</si>
  <si>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</si>
  <si>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</si>
  <si>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</si>
  <si>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</si>
  <si>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</si>
  <si>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</si>
  <si>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</si>
  <si>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</si>
  <si>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</si>
  <si>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</si>
  <si>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</si>
  <si>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</si>
  <si>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</si>
  <si>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</si>
  <si>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</si>
  <si>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</si>
  <si>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</si>
  <si>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</si>
  <si>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</si>
  <si>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</si>
  <si>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</si>
  <si>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</si>
  <si>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</si>
  <si>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</si>
  <si>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</si>
  <si>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</si>
  <si>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</si>
  <si>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</si>
  <si>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</si>
  <si>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</si>
  <si>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</si>
  <si>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</si>
  <si>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</si>
  <si>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</si>
  <si>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</si>
  <si>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</si>
  <si>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</si>
  <si>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</si>
  <si>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</si>
  <si>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</si>
  <si>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</si>
  <si>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</si>
  <si>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</si>
  <si>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</si>
  <si>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</si>
  <si>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</si>
  <si>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</si>
  <si>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</si>
  <si>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</si>
  <si>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</si>
  <si>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</si>
  <si>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</si>
  <si>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</si>
  <si>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</si>
  <si>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</si>
  <si>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</si>
  <si>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</si>
  <si>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</si>
  <si>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</si>
  <si>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</si>
  <si>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</si>
  <si>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</si>
  <si>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</si>
  <si>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</si>
  <si>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</si>
  <si>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</si>
  <si>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</si>
  <si>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</si>
  <si>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</si>
  <si>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</si>
  <si>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</si>
  <si>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</si>
  <si>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</si>
  <si>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</si>
  <si>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</si>
  <si>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</si>
  <si>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</si>
  <si>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</si>
  <si>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</si>
  <si>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</si>
  <si>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</si>
  <si>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</si>
  <si>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</si>
  <si>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</si>
  <si>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</si>
  <si>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</si>
  <si>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</si>
  <si>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</si>
  <si>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</si>
  <si>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</si>
  <si>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</si>
  <si>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</si>
  <si>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</si>
  <si>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</si>
  <si>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</si>
  <si>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</si>
  <si>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</si>
  <si>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</si>
  <si>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</si>
  <si>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</si>
  <si>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</si>
  <si>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</si>
  <si>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</si>
  <si>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</si>
  <si>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</si>
  <si>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</si>
  <si>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</si>
  <si>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</si>
  <si>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</si>
  <si>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</si>
  <si>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</si>
  <si>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</si>
  <si>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</si>
  <si>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</si>
  <si>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</si>
  <si>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</si>
  <si>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</si>
  <si>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</si>
  <si>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</si>
  <si>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</si>
  <si>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</si>
  <si>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</si>
  <si>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</si>
  <si>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</si>
  <si>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</si>
  <si>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</si>
  <si>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</si>
  <si>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</si>
  <si>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</si>
  <si>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</si>
  <si>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</si>
  <si>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</si>
  <si>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</si>
  <si>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</si>
  <si>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</si>
  <si>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</si>
  <si>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</si>
  <si>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</si>
  <si>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</si>
  <si>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</si>
  <si>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</si>
  <si>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</si>
  <si>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</si>
  <si>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</si>
  <si>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</si>
  <si>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</si>
  <si>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</si>
  <si>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</si>
  <si>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</si>
  <si>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</si>
  <si>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</si>
  <si>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</si>
  <si>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</si>
  <si>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</si>
  <si>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</si>
  <si>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</si>
  <si>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</si>
  <si>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</si>
  <si>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</si>
  <si>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</si>
  <si>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</si>
  <si>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</si>
  <si>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</si>
  <si>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</si>
  <si>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</si>
  <si>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</si>
  <si>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</si>
  <si>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</si>
  <si>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</si>
  <si>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</si>
  <si>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</si>
  <si>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</si>
  <si>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</si>
  <si>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</si>
  <si>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</si>
  <si>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</si>
  <si>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</si>
  <si>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</si>
  <si>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</si>
  <si>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</si>
  <si>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</si>
  <si>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</si>
  <si>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</si>
  <si>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</si>
  <si>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</si>
  <si>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</si>
  <si>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</si>
  <si>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</si>
  <si>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</si>
  <si>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</si>
  <si>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</si>
  <si>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</si>
  <si>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</si>
  <si>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</si>
  <si>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</si>
  <si>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</si>
  <si>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</si>
  <si>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</si>
  <si>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</si>
  <si>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</si>
  <si>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</si>
  <si>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</si>
  <si>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</si>
  <si>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</si>
  <si>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</si>
  <si>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</si>
  <si>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</si>
  <si>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</si>
  <si>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</si>
  <si>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</si>
  <si>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</si>
  <si>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</si>
  <si>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</si>
  <si>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</si>
  <si>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</si>
  <si>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</si>
  <si>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</si>
  <si>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</si>
  <si>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</si>
  <si>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</si>
  <si>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</si>
  <si>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</si>
  <si>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</si>
  <si>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</si>
  <si>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</si>
  <si>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</si>
  <si>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</si>
  <si>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</si>
  <si>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</si>
  <si>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</si>
  <si>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</si>
  <si>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</si>
  <si>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</si>
  <si>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</si>
  <si>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</si>
  <si>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</si>
  <si>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</si>
  <si>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</si>
  <si>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</si>
  <si>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</si>
  <si>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</si>
  <si>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</si>
  <si>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</si>
  <si>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</si>
  <si>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</si>
  <si>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</si>
  <si>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</si>
  <si>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</si>
  <si>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</si>
  <si>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</si>
  <si>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</si>
  <si>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</si>
  <si>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</si>
  <si>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</si>
  <si>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</si>
  <si>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</si>
  <si>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</si>
  <si>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</si>
  <si>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</si>
  <si>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</si>
  <si>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</si>
  <si>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</si>
  <si>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</si>
  <si>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</si>
  <si>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</si>
  <si>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</si>
  <si>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</si>
  <si>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</si>
  <si>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</si>
  <si>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</si>
  <si>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</si>
  <si>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</si>
  <si>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</si>
  <si>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</si>
  <si>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</si>
  <si>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</si>
  <si>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</si>
  <si>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</si>
  <si>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</si>
  <si>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</si>
  <si>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</si>
  <si>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</si>
  <si>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</si>
  <si>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</si>
  <si>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</si>
  <si>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</si>
  <si>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</si>
  <si>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</si>
  <si>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</si>
  <si>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</si>
  <si>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</si>
  <si>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</si>
  <si>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</si>
  <si>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</si>
  <si>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</si>
  <si>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</si>
  <si>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</si>
  <si>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</si>
  <si>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</si>
  <si>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</si>
  <si>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</si>
  <si>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</si>
  <si>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</si>
  <si>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</si>
  <si>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</si>
  <si>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</si>
  <si>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</si>
  <si>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</si>
  <si>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</si>
  <si>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</si>
  <si>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</si>
  <si>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</si>
  <si>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</si>
  <si>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</si>
  <si>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</si>
  <si>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</si>
  <si>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</si>
  <si>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</si>
  <si>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</si>
  <si>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</si>
  <si>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</si>
  <si>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</si>
  <si>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</si>
  <si>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</si>
  <si>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</si>
  <si>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</si>
  <si>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</si>
  <si>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</si>
  <si>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</si>
  <si>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</si>
  <si>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</si>
  <si>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</si>
  <si>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</si>
  <si>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</si>
  <si>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</si>
  <si>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</si>
  <si>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</si>
  <si>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</si>
  <si>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</si>
  <si>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</si>
  <si>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</si>
  <si>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</si>
  <si>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</si>
  <si>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</si>
  <si>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</si>
  <si>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</si>
  <si>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</si>
  <si>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</si>
  <si>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</si>
  <si>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</si>
  <si>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</si>
  <si>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</si>
  <si>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</si>
  <si>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</si>
  <si>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</si>
  <si>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</si>
  <si>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</si>
  <si>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</si>
  <si>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</si>
  <si>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</si>
  <si>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</si>
  <si>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</si>
  <si>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</si>
  <si>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</si>
  <si>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</si>
  <si>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</si>
  <si>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</si>
  <si>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</si>
  <si>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</si>
  <si>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</si>
  <si>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</si>
  <si>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</si>
  <si>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</si>
  <si>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</si>
  <si>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</si>
  <si>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</si>
  <si>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</si>
  <si>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</si>
  <si>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</si>
  <si>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</si>
  <si>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</si>
  <si>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</si>
  <si>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</si>
  <si>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</si>
  <si>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</si>
  <si>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</si>
  <si>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</si>
  <si>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</si>
  <si>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</si>
  <si>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</si>
  <si>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</si>
  <si>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</si>
  <si>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</si>
  <si>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</si>
  <si>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</si>
  <si>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</si>
  <si>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</si>
  <si>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</si>
  <si>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</si>
  <si>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</si>
  <si>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</si>
  <si>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</si>
  <si>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</si>
  <si>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</si>
  <si>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</si>
  <si>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</si>
  <si>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</si>
  <si>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</si>
  <si>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</si>
  <si>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</si>
  <si>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</si>
  <si>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</si>
  <si>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</si>
  <si>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</si>
  <si>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</si>
  <si>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</si>
  <si>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</si>
  <si>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</si>
  <si>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</si>
  <si>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</si>
  <si>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</si>
  <si>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</si>
  <si>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</si>
  <si>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</si>
  <si>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</si>
  <si>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</si>
  <si>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</si>
  <si>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</si>
  <si>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</si>
  <si>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</si>
  <si>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</si>
  <si>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</si>
  <si>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</si>
  <si>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</si>
  <si>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</si>
  <si>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</si>
  <si>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</si>
  <si>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</si>
  <si>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</si>
  <si>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</si>
  <si>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</si>
  <si>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</si>
  <si>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</si>
  <si>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</si>
  <si>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</si>
  <si>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</si>
  <si>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</si>
  <si>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</si>
  <si>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</si>
  <si>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</si>
  <si>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</si>
  <si>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</si>
  <si>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</si>
  <si>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</si>
  <si>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</si>
  <si>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</si>
  <si>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</si>
  <si>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</si>
  <si>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</si>
  <si>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</si>
  <si>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</si>
  <si>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</si>
  <si>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</si>
  <si>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</si>
  <si>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</si>
  <si>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</si>
  <si>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</si>
  <si>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</si>
  <si>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</si>
  <si>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</si>
  <si>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</si>
  <si>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</si>
  <si>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</si>
  <si>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</si>
  <si>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</si>
  <si>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</si>
  <si>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</si>
  <si>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</si>
  <si>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</si>
  <si>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</si>
  <si>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</si>
  <si>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</si>
  <si>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</si>
  <si>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</si>
  <si>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</si>
  <si>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</si>
  <si>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</si>
  <si>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</si>
  <si>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</si>
  <si>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</si>
  <si>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</si>
  <si>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</si>
  <si>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</si>
  <si>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</si>
  <si>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</si>
  <si>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</si>
  <si>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</si>
  <si>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</si>
  <si>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</si>
  <si>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</si>
  <si>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</si>
  <si>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</si>
  <si>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</si>
  <si>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</si>
  <si>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</si>
  <si>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</si>
  <si>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</si>
  <si>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</si>
  <si>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</si>
  <si>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</si>
  <si>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</si>
  <si>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</si>
  <si>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</si>
  <si>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</si>
  <si>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</si>
  <si>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</si>
  <si>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</si>
  <si>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</si>
  <si>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</si>
  <si>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</si>
  <si>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</si>
  <si>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</si>
  <si>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</si>
  <si>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</si>
  <si>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</si>
  <si>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</si>
  <si>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</si>
  <si>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</si>
  <si>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</si>
  <si>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</si>
  <si>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</si>
  <si>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</si>
  <si>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</si>
  <si>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</si>
  <si>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</si>
  <si>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</si>
  <si>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</si>
  <si>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</si>
  <si>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</si>
  <si>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</si>
  <si>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</si>
  <si>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</si>
  <si>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</si>
  <si>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</si>
  <si>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</si>
  <si>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</si>
  <si>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</si>
  <si>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</si>
  <si>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</si>
  <si>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</si>
  <si>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</si>
  <si>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</si>
  <si>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</si>
  <si>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</si>
  <si>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</si>
  <si>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</si>
  <si>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</si>
  <si>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</si>
  <si>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</si>
  <si>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</si>
  <si>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</si>
  <si>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</si>
  <si>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</si>
  <si>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</si>
  <si>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</si>
  <si>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</si>
  <si>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</si>
  <si>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</si>
  <si>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</si>
  <si>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</si>
  <si>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</si>
  <si>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</si>
  <si>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</si>
  <si>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</si>
  <si>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</si>
  <si>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</si>
  <si>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</si>
  <si>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</si>
  <si>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</si>
  <si>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</si>
  <si>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</si>
  <si>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</si>
  <si>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</si>
  <si>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</si>
  <si>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</si>
  <si>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</si>
  <si>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</si>
  <si>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</si>
  <si>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</si>
  <si>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</si>
  <si>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</si>
  <si>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</si>
  <si>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</si>
  <si>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</si>
  <si>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</si>
  <si>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</si>
  <si>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</si>
  <si>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</si>
  <si>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</si>
  <si>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</si>
  <si>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</si>
  <si>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</si>
  <si>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</si>
  <si>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</si>
  <si>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</si>
  <si>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</si>
  <si>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</si>
  <si>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</si>
  <si>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</si>
  <si>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</si>
  <si>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</si>
  <si>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</si>
  <si>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</si>
  <si>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</si>
  <si>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</si>
  <si>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</si>
  <si>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</si>
  <si>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</si>
  <si>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</si>
  <si>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</si>
  <si>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</si>
  <si>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</si>
  <si>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</si>
  <si>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</si>
  <si>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</si>
  <si>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</si>
  <si>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</si>
  <si>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</si>
  <si>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</si>
  <si>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</si>
  <si>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</si>
  <si>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</si>
  <si>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</si>
  <si>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</si>
  <si>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</si>
  <si>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</si>
  <si>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</si>
  <si>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</si>
  <si>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</si>
  <si>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</si>
  <si>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</si>
  <si>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</si>
  <si>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</si>
  <si>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</si>
  <si>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</si>
  <si>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</si>
  <si>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</si>
  <si>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</si>
  <si>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</si>
  <si>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</si>
  <si>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</si>
  <si>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</si>
  <si>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</si>
  <si>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</si>
  <si>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</si>
  <si>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</si>
  <si>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</si>
  <si>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</si>
  <si>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</si>
  <si>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</si>
  <si>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</si>
  <si>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</si>
  <si>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</si>
  <si>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</si>
  <si>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</si>
  <si>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</si>
  <si>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</si>
  <si>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</si>
  <si>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</si>
  <si>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</si>
  <si>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</si>
  <si>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</si>
  <si>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</si>
  <si>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</si>
  <si>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</si>
  <si>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</si>
  <si>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</si>
  <si>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</si>
  <si>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</si>
  <si>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</si>
  <si>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</si>
  <si>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</si>
  <si>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</si>
  <si>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</si>
  <si>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</si>
  <si>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</si>
  <si>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</si>
  <si>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</si>
  <si>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</si>
  <si>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</si>
  <si>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</si>
  <si>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</si>
  <si>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</si>
  <si>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</si>
  <si>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</si>
  <si>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</si>
  <si>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</si>
  <si>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</si>
  <si>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</si>
  <si>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</si>
  <si>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</si>
  <si>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</si>
  <si>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</si>
  <si>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</si>
  <si>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</si>
  <si>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</si>
  <si>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</si>
  <si>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</si>
  <si>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</si>
  <si>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</si>
  <si>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</si>
  <si>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</si>
  <si>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</si>
  <si>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</si>
  <si>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</si>
  <si>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</si>
  <si>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</si>
  <si>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</si>
  <si>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</si>
  <si>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</si>
  <si>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</si>
  <si>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</si>
  <si>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</si>
  <si>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</si>
  <si>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</si>
  <si>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</si>
  <si>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</si>
  <si>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</si>
  <si>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</si>
  <si>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</si>
  <si>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</si>
  <si>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</si>
  <si>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</si>
  <si>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</si>
  <si>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</si>
  <si>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</si>
  <si>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</si>
  <si>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</si>
  <si>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</si>
  <si>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</si>
  <si>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</si>
  <si>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</si>
  <si>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</si>
  <si>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</si>
  <si>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</si>
  <si>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</si>
  <si>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</si>
  <si>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</si>
  <si>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</si>
  <si>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</si>
  <si>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</si>
  <si>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</si>
  <si>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</si>
  <si>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</si>
  <si>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</si>
  <si>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</si>
  <si>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</si>
  <si>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</si>
  <si>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</si>
  <si>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</si>
  <si>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</si>
  <si>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</si>
  <si>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</si>
  <si>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</si>
  <si>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</si>
  <si>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</si>
  <si>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</si>
  <si>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</si>
  <si>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</si>
  <si>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</si>
  <si>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</si>
  <si>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</si>
  <si>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</si>
  <si>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</si>
  <si>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</si>
  <si>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</si>
  <si>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</si>
  <si>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</si>
  <si>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</si>
  <si>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</si>
  <si>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</si>
  <si>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</si>
  <si>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</si>
  <si>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</si>
  <si>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</si>
  <si>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</si>
  <si>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</si>
  <si>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</si>
  <si>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</si>
  <si>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</si>
  <si>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</si>
  <si>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</si>
  <si>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</si>
  <si>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</si>
  <si>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</si>
  <si>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</si>
  <si>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</si>
  <si>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</si>
  <si>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</si>
  <si>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</si>
  <si>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</si>
  <si>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</si>
  <si>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</si>
  <si>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</si>
  <si>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</si>
  <si>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</si>
  <si>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</si>
  <si>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</si>
  <si>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</si>
  <si>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</si>
  <si>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</si>
  <si>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</si>
  <si>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</si>
  <si>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</si>
  <si>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</si>
  <si>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</si>
  <si>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</si>
  <si>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</si>
  <si>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</si>
  <si>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</si>
  <si>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</si>
  <si>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</si>
  <si>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</si>
  <si>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</si>
  <si>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</si>
  <si>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</si>
  <si>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</si>
  <si>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</si>
  <si>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</si>
  <si>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</si>
  <si>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</si>
  <si>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</si>
  <si>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</si>
  <si>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</si>
  <si>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</si>
  <si>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</si>
  <si>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</si>
  <si>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</si>
  <si>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</si>
  <si>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</si>
  <si>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</si>
  <si>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</si>
  <si>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</si>
  <si>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</si>
  <si>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</si>
  <si>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</si>
  <si>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</si>
  <si>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</si>
  <si>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</si>
  <si>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</si>
  <si>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</si>
  <si>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</si>
  <si>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</si>
  <si>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</si>
  <si>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</si>
  <si>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</si>
  <si>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</si>
  <si>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</si>
  <si>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</si>
  <si>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</si>
  <si>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</si>
  <si>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</si>
  <si>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</si>
  <si>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</si>
  <si>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</si>
  <si>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</si>
  <si>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</si>
  <si>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</si>
  <si>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</si>
  <si>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</si>
  <si>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</si>
  <si>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</si>
  <si>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</si>
  <si>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</si>
  <si>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</si>
  <si>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</si>
  <si>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</si>
  <si>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</si>
  <si>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</si>
  <si>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</si>
  <si>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</si>
  <si>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</si>
  <si>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</si>
  <si>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</si>
  <si>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</si>
  <si>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</si>
  <si>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</si>
  <si>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</si>
  <si>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</si>
  <si>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</si>
  <si>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</si>
  <si>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</si>
  <si>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</si>
  <si>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</si>
  <si>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</si>
  <si>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</si>
  <si>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</si>
  <si>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</si>
  <si>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</si>
  <si>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</si>
  <si>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</si>
  <si>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</si>
  <si>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</si>
  <si>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</si>
  <si>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</si>
  <si>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</si>
  <si>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</si>
  <si>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</si>
  <si>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</si>
  <si>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</si>
  <si>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</si>
  <si>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</si>
  <si>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</si>
  <si>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</si>
  <si>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</si>
  <si>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</si>
  <si>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</si>
  <si>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</si>
  <si>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</si>
  <si>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</si>
  <si>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</si>
  <si>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</si>
  <si>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</si>
  <si>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</si>
  <si>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</si>
  <si>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</si>
  <si>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</si>
  <si>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</si>
  <si>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</si>
  <si>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</si>
  <si>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</si>
  <si>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</si>
  <si>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</si>
  <si>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</si>
  <si>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</si>
  <si>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</si>
  <si>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</si>
  <si>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</si>
  <si>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</si>
  <si>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</si>
  <si>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</si>
  <si>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</si>
  <si>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</si>
  <si>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</si>
  <si>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</si>
  <si>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</si>
  <si>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</si>
  <si>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</si>
  <si>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</si>
  <si>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</si>
  <si>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</si>
  <si>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</si>
  <si>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</si>
  <si>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</si>
  <si>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</si>
  <si>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</si>
  <si>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</si>
  <si>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</si>
  <si>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</si>
  <si>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</si>
  <si>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</si>
  <si>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</si>
  <si>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</si>
  <si>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</si>
  <si>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</si>
  <si>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</si>
  <si>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</si>
  <si>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</si>
  <si>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</si>
  <si>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</si>
  <si>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</si>
  <si>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</si>
  <si>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</si>
  <si>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</si>
  <si>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</si>
  <si>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</si>
  <si>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</si>
  <si>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</si>
  <si>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</si>
  <si>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</si>
  <si>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</si>
  <si>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</si>
  <si>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</si>
  <si>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</si>
  <si>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</si>
  <si>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</si>
  <si>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</si>
  <si>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</si>
  <si>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</si>
  <si>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</si>
  <si>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</si>
  <si>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</si>
  <si>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</si>
  <si>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</si>
  <si>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</si>
  <si>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</si>
  <si>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</si>
  <si>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</si>
  <si>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</si>
  <si>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</si>
  <si>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</si>
  <si>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</si>
  <si>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</si>
  <si>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</si>
  <si>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</si>
  <si>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</si>
  <si>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</si>
  <si>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</si>
  <si>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</si>
  <si>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</si>
  <si>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</si>
  <si>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</si>
  <si>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</si>
  <si>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</si>
  <si>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</si>
  <si>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</si>
  <si>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</si>
  <si>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</si>
  <si>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</si>
  <si>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</si>
  <si>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</si>
  <si>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</si>
  <si>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</si>
  <si>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</si>
  <si>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</si>
  <si>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</si>
  <si>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</si>
  <si>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</si>
  <si>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</si>
  <si>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</si>
  <si>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</si>
  <si>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</si>
  <si>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</si>
  <si>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</si>
  <si>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</si>
  <si>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</si>
  <si>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</si>
  <si>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</si>
  <si>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</si>
  <si>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</si>
  <si>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</si>
  <si>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</si>
  <si>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</si>
  <si>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</si>
  <si>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</si>
  <si>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</si>
  <si>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</si>
  <si>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</si>
  <si>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</si>
  <si>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</si>
  <si>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</si>
  <si>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</si>
  <si>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</si>
  <si>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</si>
  <si>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</si>
  <si>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</si>
  <si>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</si>
  <si>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</si>
  <si>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</si>
  <si>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</si>
  <si>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</si>
  <si>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</si>
  <si>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</si>
  <si>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</si>
  <si>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</si>
  <si>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</si>
  <si>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</si>
  <si>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</si>
  <si>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</si>
  <si>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</si>
  <si>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</si>
  <si>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</si>
  <si>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</si>
  <si>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</si>
  <si>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</si>
  <si>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</si>
  <si>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</si>
  <si>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</si>
  <si>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</si>
  <si>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</si>
  <si>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</si>
  <si>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</si>
  <si>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</si>
  <si>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</si>
  <si>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</si>
  <si>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</si>
  <si>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</si>
  <si>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</si>
  <si>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</si>
  <si>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</si>
  <si>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</si>
  <si>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</si>
  <si>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</si>
  <si>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</si>
  <si>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</si>
  <si>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</si>
  <si>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</si>
  <si>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</si>
  <si>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</si>
  <si>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</si>
  <si>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</si>
  <si>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</si>
  <si>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</si>
  <si>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</si>
  <si>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</si>
  <si>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</si>
  <si>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</si>
  <si>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</si>
  <si>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</si>
  <si>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</si>
  <si>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</si>
  <si>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</si>
  <si>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</si>
  <si>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</si>
  <si>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</si>
  <si>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</si>
  <si>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</si>
  <si>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</si>
  <si>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</si>
  <si>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</si>
  <si>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</si>
  <si>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</si>
  <si>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</si>
  <si>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</si>
  <si>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</si>
  <si>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</si>
  <si>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</si>
  <si>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</si>
  <si>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</si>
  <si>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</si>
  <si>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</si>
  <si>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</si>
  <si>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</si>
  <si>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</si>
  <si>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</si>
  <si>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</si>
  <si>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</si>
  <si>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</si>
  <si>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</si>
  <si>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</si>
  <si>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</si>
  <si>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</si>
  <si>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</si>
  <si>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</si>
  <si>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</si>
  <si>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</si>
  <si>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</si>
  <si>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</si>
  <si>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</si>
  <si>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</si>
  <si>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</si>
  <si>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</si>
  <si>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</si>
  <si>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</si>
  <si>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</si>
  <si>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</si>
  <si>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</si>
  <si>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</si>
  <si>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</si>
  <si>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</si>
  <si>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</si>
  <si>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</si>
  <si>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</si>
  <si>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</si>
  <si>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</si>
  <si>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</si>
  <si>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</si>
  <si>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</si>
  <si>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</si>
  <si>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</si>
  <si>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</si>
  <si>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</si>
  <si>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</si>
  <si>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</si>
  <si>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</si>
  <si>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</si>
  <si>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</si>
  <si>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</si>
  <si>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</si>
  <si>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</si>
  <si>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</si>
  <si>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</si>
  <si>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</si>
  <si>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</si>
  <si>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</si>
  <si>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</si>
  <si>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</si>
  <si>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</si>
  <si>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</si>
  <si>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</si>
  <si>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</si>
  <si>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</si>
  <si>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</si>
  <si>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</si>
  <si>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</si>
  <si>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</si>
  <si>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</si>
  <si>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</si>
  <si>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</si>
  <si>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</si>
  <si>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</si>
  <si>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</si>
  <si>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</si>
  <si>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</si>
  <si>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</si>
  <si>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</si>
  <si>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</si>
  <si>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</si>
  <si>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</si>
  <si>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</si>
  <si>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</si>
  <si>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</si>
  <si>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</si>
  <si>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</si>
  <si>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</si>
  <si>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</si>
  <si>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</si>
  <si>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</si>
  <si>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</si>
  <si>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</si>
  <si>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</si>
  <si>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</si>
  <si>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</si>
  <si>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</si>
  <si>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</si>
  <si>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</si>
  <si>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</si>
  <si>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</si>
  <si>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</si>
  <si>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</si>
  <si>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</si>
  <si>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</si>
  <si>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</si>
  <si>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</si>
  <si>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</si>
  <si>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</si>
  <si>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</si>
  <si>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</si>
  <si>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</si>
  <si>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</si>
  <si>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</si>
  <si>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</si>
  <si>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</si>
  <si>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</si>
  <si>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</si>
  <si>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</si>
  <si>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</si>
  <si>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</si>
  <si>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</si>
  <si>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</si>
  <si>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</si>
  <si>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</si>
  <si>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</si>
  <si>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</si>
  <si>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</si>
  <si>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</si>
  <si>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</si>
  <si>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</si>
  <si>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</si>
  <si>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</si>
  <si>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</si>
  <si>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</si>
  <si>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</si>
  <si>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</si>
  <si>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</si>
  <si>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</si>
  <si>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</si>
  <si>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</si>
  <si>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</si>
  <si>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</si>
  <si>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</si>
  <si>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</si>
  <si>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</si>
  <si>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</si>
  <si>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</si>
  <si>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</si>
  <si>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</si>
  <si>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</si>
  <si>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</si>
  <si>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</si>
  <si>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</si>
  <si>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</si>
  <si>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</si>
  <si>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</si>
  <si>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</si>
  <si>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</si>
  <si>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</si>
  <si>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</si>
  <si>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</si>
  <si>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</si>
  <si>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</si>
  <si>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</si>
  <si>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</si>
  <si>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</si>
  <si>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</si>
  <si>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</si>
  <si>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</si>
  <si>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</si>
  <si>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</si>
  <si>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</si>
  <si>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</si>
  <si>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</si>
  <si>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</si>
  <si>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</si>
  <si>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</si>
  <si>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</si>
  <si>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</si>
  <si>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</si>
  <si>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</si>
  <si>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</si>
  <si>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</si>
  <si>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</si>
  <si>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</si>
  <si>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</si>
  <si>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</si>
  <si>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</si>
  <si>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</si>
  <si>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</si>
  <si>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</si>
  <si>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</si>
  <si>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</si>
  <si>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</si>
  <si>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</si>
  <si>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</si>
  <si>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</si>
  <si>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</si>
  <si>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</si>
  <si>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</si>
  <si>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</si>
  <si>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</si>
  <si>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</si>
  <si>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</si>
  <si>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</si>
  <si>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</si>
  <si>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</si>
  <si>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</si>
  <si>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</si>
  <si>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</si>
  <si>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</si>
  <si>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</si>
  <si>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</si>
  <si>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</si>
  <si>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</si>
  <si>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</si>
  <si>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</si>
  <si>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</si>
  <si>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</si>
  <si>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</si>
  <si>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</si>
  <si>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</si>
  <si>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</si>
  <si>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</si>
  <si>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</si>
  <si>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</si>
  <si>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</si>
  <si>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</si>
  <si>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</si>
  <si>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</si>
  <si>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</si>
  <si>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</si>
  <si>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</si>
  <si>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</si>
  <si>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</si>
  <si>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</si>
  <si>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</si>
  <si>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</si>
  <si>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</si>
  <si>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</si>
  <si>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</si>
  <si>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</si>
  <si>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</si>
  <si>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</si>
  <si>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</si>
  <si>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</si>
  <si>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</si>
  <si>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</si>
  <si>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</si>
  <si>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</si>
  <si>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</si>
  <si>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</si>
  <si>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</si>
  <si>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</si>
  <si>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</si>
  <si>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</si>
  <si>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</si>
  <si>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</si>
  <si>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</si>
  <si>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</si>
  <si>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</si>
  <si>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</si>
  <si>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</si>
  <si>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</si>
  <si>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</si>
  <si>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</si>
  <si>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</si>
  <si>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</si>
  <si>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</si>
  <si>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</si>
  <si>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</si>
  <si>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</si>
  <si>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</si>
  <si>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</si>
  <si>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</si>
  <si>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</si>
  <si>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</si>
  <si>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</si>
  <si>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</si>
  <si>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</si>
  <si>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</si>
  <si>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</si>
  <si>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</si>
  <si>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</si>
  <si>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</si>
  <si>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</si>
  <si>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</si>
  <si>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</si>
  <si>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</si>
  <si>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</si>
  <si>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</si>
  <si>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</si>
  <si>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</si>
  <si>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</si>
  <si>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</si>
  <si>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</si>
  <si>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</si>
  <si>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</si>
  <si>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</si>
  <si>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</si>
  <si>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</si>
  <si>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</si>
  <si>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</si>
  <si>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</si>
  <si>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</si>
  <si>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</si>
  <si>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</si>
  <si>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</si>
  <si>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</si>
  <si>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</si>
  <si>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</si>
  <si>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</si>
  <si>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</si>
  <si>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</si>
  <si>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</si>
  <si>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</si>
  <si>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</si>
  <si>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</si>
  <si>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</si>
  <si>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</si>
  <si>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</si>
  <si>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</si>
  <si>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</si>
  <si>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</si>
  <si>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</si>
  <si>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</si>
  <si>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</si>
  <si>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</si>
  <si>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</si>
  <si>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</si>
  <si>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</si>
  <si>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</si>
  <si>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</si>
  <si>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</si>
  <si>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</si>
  <si>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</si>
  <si>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</si>
  <si>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</si>
  <si>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</si>
  <si>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</si>
  <si>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</si>
  <si>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</si>
  <si>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</si>
  <si>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</si>
  <si>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</si>
  <si>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</si>
  <si>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</si>
  <si>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</si>
  <si>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</si>
  <si>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</si>
  <si>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</si>
  <si>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</si>
  <si>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</si>
  <si>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</si>
  <si>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</si>
  <si>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</si>
  <si>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</si>
  <si>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</si>
  <si>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</si>
  <si>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</si>
  <si>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</si>
  <si>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</si>
  <si>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</si>
  <si>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</si>
  <si>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</si>
  <si>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</si>
  <si>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</si>
  <si>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</si>
  <si>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</si>
  <si>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</si>
  <si>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</si>
  <si>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</si>
  <si>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</si>
  <si>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</si>
  <si>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</si>
  <si>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</si>
  <si>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</si>
  <si>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</si>
  <si>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</si>
  <si>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</si>
  <si>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</si>
  <si>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</si>
  <si>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</si>
  <si>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</si>
  <si>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</si>
  <si>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</si>
  <si>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</si>
  <si>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</si>
  <si>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</si>
  <si>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</si>
  <si>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</si>
  <si>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</si>
  <si>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</si>
  <si>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</si>
  <si>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</si>
  <si>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</si>
  <si>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</si>
  <si>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</si>
  <si>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</si>
  <si>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</si>
  <si>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</si>
  <si>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</si>
  <si>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</si>
  <si>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</si>
  <si>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</si>
  <si>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</si>
  <si>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</si>
  <si>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</si>
  <si>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</si>
  <si>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</si>
  <si>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</si>
  <si>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</si>
  <si>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</si>
  <si>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</si>
  <si>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</si>
  <si>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</si>
  <si>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</si>
  <si>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</si>
  <si>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</si>
  <si>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</si>
  <si>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</si>
  <si>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</si>
  <si>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</si>
  <si>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</si>
  <si>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</si>
  <si>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</si>
  <si>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</si>
  <si>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</si>
  <si>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</si>
  <si>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</si>
  <si>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</si>
  <si>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</si>
  <si>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</si>
  <si>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</si>
  <si>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</si>
  <si>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</si>
  <si>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</si>
  <si>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</si>
  <si>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</si>
  <si>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</si>
  <si>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</si>
  <si>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</si>
  <si>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</si>
  <si>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</si>
  <si>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</si>
  <si>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</si>
  <si>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</si>
  <si>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</si>
  <si>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</si>
  <si>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</si>
  <si>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</si>
  <si>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</si>
  <si>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</si>
  <si>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</si>
  <si>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</si>
  <si>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</si>
  <si>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</si>
  <si>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</si>
  <si>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</si>
  <si>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</si>
  <si>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</si>
  <si>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</si>
  <si>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</si>
  <si>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</si>
  <si>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</si>
  <si>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</si>
  <si>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</si>
  <si>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</si>
  <si>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</si>
  <si>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</si>
  <si>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</si>
  <si>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</si>
  <si>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</si>
  <si>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</si>
  <si>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</si>
  <si>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</si>
  <si>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</si>
  <si>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</si>
  <si>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</si>
  <si>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</si>
  <si>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</si>
  <si>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</si>
  <si>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</si>
  <si>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</si>
  <si>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</si>
  <si>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</si>
  <si>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</si>
  <si>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</si>
  <si>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</si>
  <si>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</si>
  <si>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</si>
  <si>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</si>
  <si>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</si>
  <si>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</si>
  <si>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</si>
  <si>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</si>
  <si>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</si>
  <si>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</si>
  <si>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</si>
  <si>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</si>
  <si>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</si>
  <si>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</si>
  <si>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</si>
  <si>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</si>
  <si>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</si>
  <si>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</si>
  <si>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</si>
  <si>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</si>
  <si>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</si>
  <si>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</si>
  <si>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</si>
  <si>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</si>
  <si>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</si>
  <si>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</si>
  <si>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</si>
  <si>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</si>
  <si>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</si>
  <si>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</si>
  <si>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</si>
  <si>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</si>
  <si>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</si>
  <si>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</si>
  <si>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</si>
  <si>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</si>
  <si>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</si>
  <si>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</si>
  <si>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</si>
  <si>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</si>
  <si>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</si>
  <si>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</si>
  <si>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</si>
  <si>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</si>
  <si>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</si>
  <si>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</si>
  <si>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</si>
  <si>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</si>
  <si>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</si>
  <si>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</si>
  <si>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</si>
  <si>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</si>
  <si>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</si>
  <si>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</si>
  <si>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</si>
  <si>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</si>
  <si>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</si>
  <si>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</si>
  <si>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</si>
  <si>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</si>
  <si>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</si>
  <si>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</si>
  <si>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</si>
  <si>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</si>
  <si>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</si>
  <si>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</si>
  <si>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</si>
  <si>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</si>
  <si>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</si>
  <si>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</si>
  <si>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</si>
  <si>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</si>
  <si>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</si>
  <si>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</si>
  <si>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</si>
  <si>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</si>
  <si>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</si>
  <si>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</si>
  <si>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</si>
  <si>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</si>
  <si>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</si>
  <si>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</si>
  <si>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</si>
  <si>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</si>
  <si>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</si>
  <si>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</si>
  <si>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</si>
  <si>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</si>
  <si>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</si>
  <si>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</si>
  <si>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</si>
  <si>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</si>
  <si>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</si>
  <si>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</si>
  <si>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</si>
  <si>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</si>
  <si>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</si>
  <si>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</si>
  <si>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</si>
  <si>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</si>
  <si>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</si>
  <si>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</si>
  <si>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</si>
  <si>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</si>
  <si>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</si>
  <si>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</si>
  <si>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</si>
  <si>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</si>
  <si>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</si>
  <si>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</si>
  <si>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</si>
  <si>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</si>
  <si>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</si>
  <si>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</si>
  <si>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</si>
  <si>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</si>
  <si>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</si>
  <si>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</si>
  <si>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</si>
  <si>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</si>
  <si>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</si>
  <si>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</si>
  <si>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</si>
  <si>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</si>
  <si>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</si>
  <si>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</si>
  <si>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</si>
  <si>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</si>
  <si>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</si>
  <si>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</si>
  <si>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</si>
  <si>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</si>
  <si>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</si>
  <si>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</si>
  <si>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</si>
  <si>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</si>
  <si>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</si>
  <si>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</si>
  <si>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</si>
  <si>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</si>
  <si>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</si>
  <si>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</si>
  <si>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</si>
  <si>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</si>
  <si>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</si>
  <si>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</si>
  <si>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</si>
  <si>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</si>
  <si>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</si>
  <si>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</si>
  <si>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</si>
  <si>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</si>
  <si>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</si>
  <si>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</si>
  <si>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</si>
  <si>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</si>
  <si>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</si>
  <si>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</si>
  <si>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</si>
  <si>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</si>
  <si>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</si>
  <si>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</si>
  <si>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</si>
  <si>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</si>
  <si>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</si>
  <si>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</si>
  <si>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</si>
  <si>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</si>
  <si>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</si>
  <si>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</si>
  <si>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</si>
  <si>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</si>
  <si>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</si>
  <si>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</si>
  <si>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</si>
  <si>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</si>
  <si>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</si>
  <si>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</si>
  <si>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</si>
  <si>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</si>
  <si>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</si>
  <si>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</si>
  <si>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</si>
  <si>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</si>
  <si>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</si>
  <si>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</si>
  <si>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</si>
  <si>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</si>
  <si>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</si>
  <si>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</si>
  <si>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</si>
  <si>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</si>
  <si>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</si>
  <si>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</si>
  <si>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</si>
  <si>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</si>
  <si>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</si>
  <si>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</si>
  <si>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</si>
  <si>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</si>
  <si>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</si>
  <si>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</si>
  <si>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</si>
  <si>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</si>
  <si>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</si>
  <si>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</si>
  <si>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</si>
  <si>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</si>
  <si>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</si>
  <si>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</si>
  <si>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</si>
  <si>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</si>
  <si>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</si>
  <si>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</si>
  <si>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</si>
  <si>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</si>
  <si>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</si>
  <si>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</si>
  <si>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</si>
  <si>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</si>
  <si>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</si>
  <si>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</si>
  <si>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</si>
  <si>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</si>
  <si>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</si>
  <si>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</si>
  <si>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</si>
  <si>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</si>
  <si>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</si>
  <si>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</si>
  <si>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</si>
  <si>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</si>
  <si>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</si>
  <si>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</si>
  <si>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</si>
  <si>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</si>
  <si>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</si>
  <si>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</si>
  <si>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</si>
  <si>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</si>
  <si>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</si>
  <si>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</si>
  <si>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</si>
  <si>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</si>
  <si>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</si>
  <si>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</si>
  <si>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</si>
  <si>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</si>
  <si>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</si>
  <si>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</si>
  <si>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</si>
  <si>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</si>
  <si>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</si>
  <si>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</si>
  <si>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</si>
  <si>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</si>
  <si>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</si>
  <si>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</si>
  <si>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</si>
  <si>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</si>
  <si>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</si>
  <si>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</si>
  <si>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</si>
  <si>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</si>
  <si>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</si>
  <si>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</si>
  <si>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</si>
  <si>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</si>
  <si>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</si>
  <si>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</si>
  <si>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</si>
  <si>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</si>
  <si>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</si>
  <si>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</si>
  <si>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</si>
  <si>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</si>
  <si>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</si>
  <si>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</si>
  <si>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</si>
  <si>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</si>
  <si>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</si>
  <si>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</si>
  <si>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</si>
  <si>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</si>
  <si>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</si>
  <si>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</si>
  <si>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</si>
  <si>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</si>
  <si>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</si>
  <si>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</si>
  <si>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</si>
  <si>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</si>
  <si>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</si>
  <si>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</si>
  <si>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</si>
  <si>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</si>
  <si>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</si>
  <si>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</si>
  <si>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</si>
  <si>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</si>
  <si>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</si>
  <si>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</si>
  <si>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</si>
  <si>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</si>
  <si>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</si>
  <si>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</si>
  <si>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</si>
  <si>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</si>
  <si>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</si>
  <si>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</si>
  <si>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</si>
  <si>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</si>
  <si>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</si>
  <si>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</si>
  <si>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</si>
  <si>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</si>
  <si>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</si>
  <si>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</si>
  <si>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</si>
  <si>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</si>
  <si>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</si>
  <si>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</si>
  <si>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</si>
  <si>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</si>
  <si>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</si>
  <si>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</si>
  <si>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</si>
  <si>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</si>
  <si>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</si>
  <si>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</si>
  <si>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</si>
  <si>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</si>
  <si>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</si>
  <si>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</si>
  <si>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</si>
  <si>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</si>
  <si>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</si>
  <si>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</si>
  <si>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</si>
  <si>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</si>
  <si>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</si>
  <si>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</si>
  <si>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</si>
  <si>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</si>
  <si>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</si>
  <si>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</si>
  <si>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</si>
  <si>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</si>
  <si>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</si>
  <si>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</si>
  <si>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</si>
  <si>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</si>
  <si>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</si>
  <si>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</si>
  <si>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</si>
  <si>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</si>
  <si>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</si>
  <si>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</si>
  <si>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</si>
  <si>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</si>
  <si>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</si>
  <si>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</si>
  <si>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</si>
  <si>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</si>
  <si>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</si>
  <si>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</si>
  <si>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</si>
  <si>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</si>
  <si>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</si>
  <si>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</si>
  <si>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</si>
  <si>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</si>
  <si>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</si>
  <si>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</si>
  <si>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</si>
  <si>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</si>
  <si>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</si>
  <si>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</si>
  <si>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</si>
  <si>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</si>
  <si>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</si>
  <si>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</si>
  <si>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</si>
  <si>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</si>
  <si>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</si>
  <si>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</si>
  <si>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</si>
  <si>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</si>
  <si>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</si>
  <si>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</si>
  <si>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</si>
  <si>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</si>
  <si>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</si>
  <si>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</si>
  <si>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</si>
  <si>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</si>
  <si>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</si>
  <si>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</si>
  <si>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</si>
  <si>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</si>
  <si>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</si>
  <si>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</si>
  <si>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</si>
  <si>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</si>
  <si>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</si>
  <si>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</si>
  <si>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</si>
  <si>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</si>
  <si>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</si>
  <si>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</si>
  <si>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</si>
  <si>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</si>
  <si>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</si>
  <si>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</si>
  <si>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</si>
  <si>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</si>
  <si>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</si>
  <si>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</si>
  <si>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</si>
  <si>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</si>
  <si>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</si>
  <si>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</si>
  <si>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</si>
  <si>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</si>
  <si>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</si>
  <si>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</si>
  <si>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</si>
  <si>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</si>
  <si>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</si>
  <si>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</si>
  <si>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</si>
  <si>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</si>
  <si>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</si>
  <si>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</si>
  <si>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</si>
  <si>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</si>
  <si>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</si>
  <si>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</si>
  <si>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</si>
  <si>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</si>
  <si>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</si>
  <si>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</si>
  <si>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</si>
  <si>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</si>
  <si>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</si>
  <si>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</si>
  <si>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</si>
  <si>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</si>
  <si>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</si>
  <si>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</si>
  <si>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</si>
  <si>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</si>
  <si>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</si>
  <si>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</si>
  <si>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</si>
  <si>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</si>
  <si>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</si>
  <si>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</si>
  <si>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</si>
  <si>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</si>
  <si>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</si>
  <si>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</si>
  <si>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</si>
  <si>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</si>
  <si>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</si>
  <si>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</si>
  <si>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</si>
  <si>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</si>
  <si>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</si>
  <si>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</si>
  <si>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</si>
  <si>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</si>
  <si>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</si>
  <si>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</si>
  <si>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</si>
  <si>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</si>
  <si>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</si>
  <si>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</si>
  <si>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</si>
  <si>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</si>
  <si>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</si>
  <si>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</si>
  <si>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</si>
  <si>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</si>
  <si>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</si>
  <si>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</si>
  <si>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</si>
  <si>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</si>
  <si>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</si>
  <si>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</si>
  <si>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</si>
  <si>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</si>
  <si>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</si>
  <si>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</si>
  <si>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</si>
  <si>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</si>
  <si>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</si>
  <si>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</si>
  <si>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</si>
  <si>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</si>
  <si>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</si>
  <si>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</si>
  <si>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</si>
  <si>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</si>
  <si>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</si>
  <si>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</si>
  <si>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</si>
  <si>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</si>
  <si>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</si>
  <si>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</si>
  <si>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</si>
  <si>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</si>
  <si>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</si>
  <si>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</si>
  <si>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</si>
  <si>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</si>
  <si>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</si>
  <si>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</si>
  <si>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</si>
  <si>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</si>
  <si>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</si>
  <si>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</si>
  <si>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</si>
  <si>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</si>
  <si>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</si>
  <si>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</si>
  <si>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</si>
  <si>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</si>
  <si>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</si>
  <si>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</si>
  <si>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</si>
  <si>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</si>
  <si>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</si>
  <si>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</si>
  <si>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</si>
  <si>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</si>
  <si>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</si>
  <si>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</si>
  <si>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</si>
  <si>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</si>
  <si>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</si>
  <si>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</si>
  <si>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</si>
  <si>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</si>
  <si>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</si>
  <si>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</si>
  <si>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</si>
  <si>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</si>
  <si>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</si>
  <si>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</si>
  <si>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</si>
  <si>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</si>
  <si>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</si>
  <si>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</si>
  <si>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</si>
  <si>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</si>
  <si>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</si>
  <si>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</si>
  <si>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</si>
  <si>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</si>
  <si>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</si>
  <si>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</si>
  <si>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</si>
  <si>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</si>
  <si>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</si>
  <si>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</si>
  <si>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</si>
  <si>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</si>
  <si>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</si>
  <si>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</si>
  <si>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</si>
  <si>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</si>
  <si>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</si>
  <si>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</si>
  <si>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</si>
  <si>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</si>
  <si>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</si>
  <si>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</si>
  <si>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</si>
  <si>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</si>
  <si>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</si>
  <si>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</si>
  <si>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</si>
  <si>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</si>
  <si>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</si>
  <si>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</si>
  <si>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</si>
  <si>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</si>
  <si>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</si>
  <si>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</si>
  <si>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</si>
  <si>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</si>
  <si>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</si>
  <si>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</si>
  <si>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</si>
  <si>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</si>
  <si>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</si>
  <si>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</si>
  <si>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</si>
  <si>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</si>
  <si>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</si>
  <si>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</si>
  <si>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</si>
  <si>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</si>
  <si>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</si>
  <si>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</si>
  <si>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</si>
  <si>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</si>
  <si>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</si>
  <si>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</si>
  <si>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</si>
  <si>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</si>
  <si>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</si>
  <si>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</si>
  <si>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</si>
  <si>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</si>
  <si>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</si>
  <si>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</si>
  <si>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</si>
  <si>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</si>
  <si>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</si>
  <si>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</si>
  <si>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</si>
  <si>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</si>
  <si>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</si>
  <si>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</si>
  <si>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</si>
  <si>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</si>
  <si>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</si>
  <si>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</si>
  <si>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</si>
  <si>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</si>
  <si>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</si>
  <si>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</si>
  <si>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</si>
  <si>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</si>
  <si>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</si>
  <si>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</si>
  <si>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</si>
  <si>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</si>
  <si>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</si>
  <si>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</si>
  <si>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</si>
  <si>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</si>
  <si>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</si>
  <si>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</si>
  <si>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</si>
  <si>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</si>
  <si>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</si>
  <si>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</si>
  <si>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</si>
  <si>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</si>
  <si>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</si>
  <si>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</si>
  <si>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</si>
  <si>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</si>
  <si>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</si>
  <si>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</si>
  <si>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</si>
  <si>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</si>
  <si>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</si>
  <si>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</si>
  <si>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</si>
  <si>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</si>
  <si>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</si>
  <si>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</si>
  <si>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</si>
  <si>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</si>
  <si>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</si>
  <si>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</si>
  <si>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</si>
  <si>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</si>
  <si>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</si>
  <si>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</si>
  <si>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</si>
  <si>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</si>
  <si>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</si>
  <si>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</si>
  <si>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</si>
  <si>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</si>
  <si>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</si>
  <si>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</si>
  <si>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</si>
  <si>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</si>
  <si>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</si>
  <si>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</si>
  <si>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</si>
  <si>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</si>
  <si>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</si>
  <si>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</si>
  <si>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</si>
  <si>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</si>
  <si>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</si>
  <si>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</si>
  <si>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</si>
  <si>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</si>
  <si>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</si>
  <si>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</si>
  <si>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</si>
  <si>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</si>
  <si>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</si>
  <si>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</si>
  <si>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</si>
  <si>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</si>
  <si>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</si>
  <si>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</si>
  <si>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</si>
  <si>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</si>
  <si>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</si>
  <si>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</si>
  <si>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</si>
  <si>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</si>
  <si>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</si>
  <si>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</si>
  <si>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</si>
  <si>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</si>
  <si>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</si>
  <si>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</si>
  <si>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</si>
  <si>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</si>
  <si>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</si>
  <si>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</si>
  <si>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</si>
  <si>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</si>
  <si>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</si>
  <si>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</si>
  <si>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</si>
  <si>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</si>
  <si>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</si>
  <si>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</si>
  <si>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</si>
  <si>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</si>
  <si>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</si>
  <si>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</si>
  <si>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</si>
  <si>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</si>
  <si>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</si>
  <si>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</si>
  <si>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</si>
  <si>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</si>
  <si>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</si>
  <si>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</si>
  <si>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</si>
  <si>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</si>
  <si>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</si>
  <si>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</si>
  <si>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</si>
  <si>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</si>
  <si>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</si>
  <si>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</si>
  <si>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</si>
  <si>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</si>
  <si>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</si>
  <si>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</si>
  <si>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</si>
  <si>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</si>
  <si>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</si>
  <si>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</si>
  <si>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</si>
  <si>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</si>
  <si>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</si>
  <si>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</si>
  <si>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</si>
  <si>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</si>
  <si>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</si>
  <si>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</si>
  <si>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</si>
  <si>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</si>
  <si>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</si>
  <si>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</si>
  <si>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</si>
  <si>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</si>
  <si>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</si>
  <si>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</si>
  <si>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</si>
  <si>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</si>
  <si>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</si>
  <si>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</si>
  <si>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</si>
  <si>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</si>
  <si>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</si>
  <si>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</si>
  <si>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</si>
  <si>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</si>
  <si>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</si>
  <si>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</si>
  <si>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</si>
  <si>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</si>
  <si>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</si>
  <si>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</si>
  <si>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</si>
  <si>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</si>
  <si>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</si>
  <si>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</si>
  <si>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</si>
  <si>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</si>
  <si>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</si>
  <si>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</si>
  <si>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</si>
  <si>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</si>
  <si>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</si>
  <si>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</si>
  <si>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</si>
  <si>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</si>
  <si>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</si>
  <si>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</si>
  <si>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</si>
  <si>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</si>
  <si>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</si>
  <si>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</si>
  <si>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</si>
  <si>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</si>
  <si>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</si>
  <si>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</si>
  <si>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</si>
  <si>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</si>
  <si>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</si>
  <si>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</si>
  <si>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</si>
  <si>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</si>
  <si>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</si>
  <si>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</si>
  <si>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</si>
  <si>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</si>
  <si>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</si>
  <si>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</si>
  <si>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</si>
  <si>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</si>
  <si>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</si>
  <si>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</si>
  <si>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</si>
  <si>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</si>
  <si>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</si>
  <si>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</si>
  <si>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</si>
  <si>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</si>
  <si>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</si>
  <si>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</si>
  <si>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</si>
  <si>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</si>
  <si>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</si>
  <si>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</si>
  <si>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</si>
  <si>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</si>
  <si>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</si>
  <si>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</si>
  <si>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</si>
  <si>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</si>
  <si>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</si>
  <si>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</si>
  <si>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</si>
  <si>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</si>
  <si>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</si>
  <si>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</si>
  <si>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</si>
  <si>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</si>
  <si>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</si>
  <si>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</si>
  <si>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</si>
  <si>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</si>
  <si>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</si>
  <si>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</si>
  <si>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</si>
  <si>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</si>
  <si>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</si>
  <si>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</si>
  <si>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</si>
  <si>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</si>
  <si>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</si>
  <si>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</si>
  <si>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</si>
  <si>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</si>
  <si>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</si>
  <si>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</si>
  <si>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</si>
  <si>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</si>
  <si>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</si>
  <si>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</si>
  <si>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</si>
  <si>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</si>
  <si>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</si>
  <si>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</si>
  <si>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</si>
  <si>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</si>
  <si>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</si>
  <si>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</si>
  <si>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</si>
  <si>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</si>
  <si>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</si>
  <si>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</si>
  <si>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</si>
  <si>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</si>
  <si>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</si>
  <si>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</si>
  <si>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</si>
  <si>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</si>
  <si>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</si>
  <si>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</si>
  <si>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</si>
  <si>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</si>
  <si>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</si>
  <si>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</si>
  <si>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</si>
  <si>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</si>
  <si>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</si>
  <si>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</si>
  <si>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</si>
  <si>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</si>
  <si>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</si>
  <si>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</si>
  <si>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</si>
  <si>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</si>
  <si>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</si>
  <si>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</si>
  <si>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</si>
  <si>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</si>
  <si>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</si>
  <si>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</si>
  <si>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</si>
  <si>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</si>
  <si>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</si>
  <si>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</si>
  <si>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</si>
  <si>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</si>
  <si>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</si>
  <si>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</si>
  <si>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</si>
  <si>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</si>
  <si>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</si>
  <si>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</si>
  <si>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</si>
  <si>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</si>
  <si>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</si>
  <si>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</si>
  <si>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</si>
  <si>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</si>
  <si>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</si>
  <si>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</si>
  <si>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</si>
  <si>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</si>
  <si>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</si>
  <si>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</si>
  <si>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</si>
  <si>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</si>
  <si>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</si>
  <si>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</si>
  <si>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</si>
  <si>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</si>
  <si>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</si>
  <si>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</si>
  <si>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</si>
  <si>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</si>
  <si>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</si>
  <si>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</si>
  <si>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</si>
  <si>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</si>
  <si>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</si>
  <si>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</si>
  <si>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</si>
  <si>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</si>
  <si>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</si>
  <si>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</si>
  <si>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</si>
  <si>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</si>
  <si>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</si>
  <si>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</si>
  <si>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</si>
  <si>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</si>
  <si>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</si>
  <si>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</si>
  <si>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</si>
  <si>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</si>
  <si>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</si>
  <si>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</si>
  <si>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</si>
  <si>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</si>
  <si>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</si>
  <si>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</si>
  <si>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</si>
  <si>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</si>
  <si>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</si>
  <si>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</si>
  <si>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</si>
  <si>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</si>
  <si>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</si>
  <si>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</si>
  <si>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</si>
  <si>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</si>
  <si>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</si>
  <si>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</si>
  <si>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</si>
  <si>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</si>
  <si>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</si>
  <si>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</si>
  <si>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</si>
  <si>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</si>
  <si>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</si>
  <si>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</si>
  <si>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</si>
  <si>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</si>
  <si>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</si>
  <si>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</si>
  <si>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</si>
  <si>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</si>
  <si>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</si>
  <si>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</si>
  <si>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</si>
  <si>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</si>
  <si>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</si>
  <si>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</si>
  <si>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</si>
  <si>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</si>
  <si>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</si>
  <si>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</si>
  <si>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</si>
  <si>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</si>
  <si>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</si>
  <si>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</si>
  <si>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</si>
  <si>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</si>
  <si>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</si>
  <si>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</si>
  <si>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</si>
  <si>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</si>
  <si>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</si>
  <si>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</si>
  <si>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</si>
  <si>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</si>
  <si>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</si>
  <si>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</si>
  <si>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</si>
  <si>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</si>
  <si>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</si>
  <si>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</si>
  <si>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</si>
  <si>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</si>
  <si>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</si>
  <si>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</si>
  <si>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</si>
  <si>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</si>
  <si>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</si>
  <si>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</si>
  <si>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</si>
  <si>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</si>
  <si>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</si>
  <si>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</si>
  <si>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</si>
  <si>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</si>
  <si>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</si>
  <si>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</si>
  <si>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</si>
  <si>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</si>
  <si>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</si>
  <si>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</si>
  <si>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</si>
  <si>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</si>
  <si>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</si>
  <si>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</si>
  <si>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</si>
  <si>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</si>
  <si>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</si>
  <si>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</si>
  <si>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</si>
  <si>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</si>
  <si>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</si>
  <si>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</si>
  <si>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</si>
  <si>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</si>
  <si>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</si>
  <si>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</si>
  <si>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</si>
  <si>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</si>
  <si>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</si>
  <si>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</si>
  <si>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</si>
  <si>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</si>
  <si>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</si>
  <si>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</si>
  <si>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</si>
  <si>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</si>
  <si>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</si>
  <si>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</si>
  <si>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</si>
  <si>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</si>
  <si>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</si>
  <si>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</si>
  <si>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</si>
  <si>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</si>
  <si>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</si>
  <si>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</si>
  <si>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</si>
  <si>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</si>
  <si>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</si>
  <si>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</si>
  <si>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</si>
  <si>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</si>
  <si>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</si>
  <si>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</si>
  <si>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</si>
  <si>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</si>
  <si>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</si>
  <si>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</si>
  <si>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</si>
  <si>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</si>
  <si>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</si>
  <si>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</si>
  <si>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</si>
  <si>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</si>
  <si>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</si>
  <si>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</si>
  <si>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</si>
  <si>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</si>
  <si>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</si>
  <si>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</si>
  <si>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</si>
  <si>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</si>
  <si>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</si>
  <si>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</si>
  <si>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</si>
  <si>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</si>
  <si>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</si>
  <si>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</si>
  <si>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</si>
  <si>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</si>
  <si>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</si>
  <si>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</si>
  <si>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</si>
  <si>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</si>
  <si>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</si>
  <si>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</si>
  <si>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</si>
  <si>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</si>
  <si>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</si>
  <si>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</si>
  <si>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</si>
  <si>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</si>
  <si>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</si>
  <si>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</si>
  <si>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</si>
  <si>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</si>
  <si>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</si>
  <si>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</si>
  <si>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</si>
  <si>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</si>
  <si>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</si>
  <si>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</si>
  <si>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</si>
  <si>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</si>
  <si>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</si>
  <si>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</si>
  <si>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</si>
  <si>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</si>
  <si>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</si>
  <si>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</si>
  <si>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</si>
  <si>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</si>
  <si>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</si>
  <si>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</si>
  <si>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</si>
  <si>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</si>
  <si>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</si>
  <si>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</si>
  <si>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</si>
  <si>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</si>
  <si>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</si>
  <si>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</si>
  <si>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</si>
  <si>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</si>
  <si>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</si>
  <si>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</si>
  <si>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</si>
  <si>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</si>
  <si>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</si>
  <si>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</si>
  <si>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</si>
  <si>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</si>
  <si>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</si>
  <si>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</si>
  <si>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</si>
  <si>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</si>
  <si>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</si>
  <si>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</si>
  <si>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</si>
  <si>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</si>
  <si>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</si>
  <si>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</si>
  <si>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</si>
  <si>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</si>
  <si>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</si>
  <si>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</si>
  <si>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</si>
  <si>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</si>
  <si>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</si>
  <si>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</si>
  <si>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</si>
  <si>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</si>
  <si>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</si>
  <si>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</si>
  <si>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</si>
  <si>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</si>
  <si>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</si>
  <si>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</si>
  <si>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</si>
  <si>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</si>
  <si>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</si>
  <si>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</si>
  <si>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</si>
  <si>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</si>
  <si>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</si>
  <si>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</si>
  <si>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</si>
  <si>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</si>
  <si>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</si>
  <si>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</si>
  <si>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</si>
  <si>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</si>
  <si>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</si>
  <si>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</si>
  <si>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</si>
  <si>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</si>
  <si>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</si>
  <si>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</si>
  <si>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</si>
  <si>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</si>
  <si>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</si>
  <si>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</si>
  <si>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</si>
  <si>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</si>
  <si>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</si>
  <si>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</si>
  <si>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</si>
  <si>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</si>
  <si>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</si>
  <si>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</si>
  <si>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</si>
  <si>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</si>
  <si>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</si>
  <si>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</si>
  <si>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</si>
  <si>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</si>
  <si>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</si>
  <si>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</si>
  <si>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</si>
  <si>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</si>
  <si>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</si>
  <si>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</si>
  <si>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</si>
  <si>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</si>
  <si>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</si>
  <si>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</si>
  <si>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</si>
  <si>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</si>
  <si>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</si>
  <si>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</si>
  <si>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</si>
  <si>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</si>
  <si>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</si>
  <si>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</si>
  <si>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</si>
  <si>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</si>
  <si>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</si>
  <si>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</si>
  <si>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</si>
  <si>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</si>
  <si>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</si>
  <si>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</si>
  <si>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</si>
  <si>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</si>
  <si>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</si>
  <si>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</si>
  <si>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</si>
  <si>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</si>
  <si>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</si>
  <si>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</si>
  <si>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</si>
  <si>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</si>
  <si>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</si>
  <si>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</si>
  <si>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</si>
  <si>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</si>
  <si>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</si>
  <si>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</si>
  <si>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</si>
  <si>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</si>
  <si>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</si>
  <si>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</si>
  <si>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</si>
  <si>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</si>
  <si>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</si>
  <si>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</si>
  <si>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</si>
  <si>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</si>
  <si>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</si>
  <si>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</si>
  <si>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</si>
  <si>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</si>
  <si>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</si>
  <si>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</si>
  <si>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</si>
  <si>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</si>
  <si>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</si>
  <si>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</si>
  <si>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</si>
  <si>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</si>
  <si>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</si>
  <si>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</si>
  <si>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</si>
  <si>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</si>
  <si>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</si>
  <si>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</si>
  <si>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</si>
  <si>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</si>
  <si>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</si>
  <si>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</si>
  <si>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</si>
  <si>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</si>
  <si>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</si>
  <si>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</si>
  <si>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</si>
  <si>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</si>
  <si>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</si>
  <si>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</si>
  <si>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</si>
  <si>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</si>
  <si>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</si>
  <si>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</si>
  <si>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</si>
  <si>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</si>
  <si>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</si>
  <si>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</si>
  <si>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</si>
  <si>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</si>
  <si>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</si>
  <si>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</si>
  <si>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</si>
  <si>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</si>
  <si>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</si>
  <si>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</si>
  <si>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</si>
  <si>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</si>
  <si>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</si>
  <si>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</si>
  <si>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</si>
  <si>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</si>
  <si>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</si>
  <si>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</si>
  <si>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</si>
  <si>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</si>
  <si>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</si>
  <si>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</si>
  <si>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</si>
  <si>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</si>
  <si>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</si>
  <si>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</si>
  <si>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</si>
  <si>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</si>
  <si>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</si>
  <si>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</si>
  <si>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</si>
  <si>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</si>
  <si>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</si>
  <si>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</si>
  <si>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</si>
  <si>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</si>
  <si>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</si>
  <si>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</si>
  <si>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</si>
  <si>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</si>
  <si>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</si>
  <si>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</si>
  <si>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</si>
  <si>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</si>
  <si>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</si>
  <si>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</si>
  <si>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</si>
  <si>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</si>
  <si>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</si>
  <si>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</si>
  <si>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</si>
  <si>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</si>
  <si>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</si>
  <si>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</si>
  <si>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</si>
  <si>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</si>
  <si>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</si>
  <si>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</si>
  <si>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</si>
  <si>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</si>
  <si>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</si>
  <si>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</si>
  <si>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</si>
  <si>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</si>
  <si>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</si>
  <si>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</si>
  <si>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</si>
  <si>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</si>
  <si>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</si>
  <si>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</si>
  <si>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</si>
  <si>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</si>
  <si>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</si>
  <si>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</si>
  <si>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</si>
  <si>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</si>
  <si>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</si>
  <si>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</si>
  <si>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</si>
  <si>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</si>
  <si>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</si>
  <si>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</si>
  <si>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</si>
  <si>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</si>
  <si>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</si>
  <si>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</si>
  <si>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</si>
  <si>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</si>
  <si>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</si>
  <si>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</si>
  <si>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</si>
  <si>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</si>
  <si>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</si>
  <si>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</si>
  <si>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</si>
  <si>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</si>
  <si>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</si>
  <si>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</si>
  <si>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</si>
  <si>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</si>
  <si>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</si>
  <si>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</si>
  <si>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</si>
  <si>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</si>
  <si>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</si>
  <si>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</si>
  <si>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</si>
  <si>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</si>
  <si>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</si>
  <si>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</si>
  <si>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</si>
  <si>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</si>
  <si>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</si>
  <si>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</si>
  <si>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</si>
  <si>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</si>
  <si>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</si>
  <si>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</si>
  <si>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</si>
  <si>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</si>
  <si>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</si>
  <si>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</si>
  <si>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</si>
  <si>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</si>
  <si>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</si>
  <si>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</si>
  <si>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</si>
  <si>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</si>
  <si>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</si>
  <si>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</si>
  <si>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</si>
  <si>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</si>
  <si>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</si>
  <si>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</si>
  <si>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</si>
  <si>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</si>
  <si>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</si>
  <si>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</si>
  <si>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</si>
  <si>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</si>
  <si>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</si>
  <si>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</si>
  <si>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</si>
  <si>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</si>
  <si>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</si>
  <si>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</si>
  <si>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</si>
  <si>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</si>
  <si>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</si>
  <si>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</si>
  <si>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</si>
  <si>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</si>
  <si>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</si>
  <si>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</si>
  <si>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</si>
  <si>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</si>
  <si>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</si>
  <si>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</si>
  <si>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</si>
  <si>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</si>
  <si>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</si>
  <si>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</si>
  <si>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</si>
  <si>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</si>
  <si>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</si>
  <si>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</si>
  <si>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</si>
  <si>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</si>
  <si>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</si>
  <si>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</si>
  <si>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</si>
  <si>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</si>
  <si>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</si>
  <si>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</si>
  <si>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</si>
  <si>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</si>
  <si>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</si>
  <si>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</si>
  <si>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</si>
  <si>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</si>
  <si>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</si>
  <si>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</si>
  <si>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</si>
  <si>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</si>
  <si>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</si>
  <si>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</si>
  <si>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</si>
  <si>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</si>
  <si>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</si>
  <si>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</si>
  <si>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</si>
  <si>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</si>
  <si>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</si>
  <si>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</si>
  <si>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</si>
  <si>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</si>
  <si>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</si>
  <si>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</si>
  <si>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</si>
  <si>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</si>
  <si>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</si>
  <si>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</si>
  <si>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</si>
  <si>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</si>
  <si>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</si>
  <si>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</si>
  <si>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</si>
  <si>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</si>
  <si>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</si>
  <si>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</si>
  <si>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</si>
  <si>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</si>
  <si>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</si>
  <si>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</si>
  <si>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</si>
  <si>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</si>
  <si>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</si>
  <si>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</si>
  <si>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</si>
  <si>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</si>
  <si>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</si>
  <si>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</si>
  <si>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</si>
  <si>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</si>
  <si>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</si>
  <si>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</si>
  <si>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</si>
  <si>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</si>
  <si>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</si>
  <si>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</si>
  <si>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</si>
  <si>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</si>
  <si>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</si>
  <si>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</si>
  <si>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</si>
  <si>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</si>
  <si>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</si>
  <si>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</si>
  <si>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</si>
  <si>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</si>
  <si>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</si>
  <si>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</si>
  <si>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</si>
  <si>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</si>
  <si>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</si>
  <si>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</si>
  <si>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</si>
  <si>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</si>
  <si>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</si>
  <si>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</si>
  <si>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</si>
  <si>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</si>
  <si>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</si>
  <si>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</si>
  <si>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</si>
  <si>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</si>
  <si>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</si>
  <si>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</si>
  <si>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</si>
  <si>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</si>
  <si>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</si>
  <si>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</si>
  <si>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</si>
  <si>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</si>
  <si>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</si>
  <si>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</si>
  <si>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</si>
  <si>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</si>
  <si>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</si>
  <si>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</si>
  <si>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</si>
  <si>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</si>
  <si>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</si>
  <si>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</si>
  <si>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</si>
  <si>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</si>
  <si>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</si>
  <si>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</si>
  <si>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</si>
  <si>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</si>
  <si>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</si>
  <si>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</si>
  <si>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</si>
  <si>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</si>
  <si>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</si>
  <si>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</si>
  <si>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</si>
  <si>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</si>
  <si>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</si>
  <si>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</si>
  <si>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</si>
  <si>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</si>
  <si>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</si>
  <si>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</si>
  <si>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</si>
  <si>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</si>
  <si>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</si>
  <si>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</si>
  <si>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</si>
  <si>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</si>
  <si>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</si>
  <si>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</si>
  <si>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</si>
  <si>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</si>
  <si>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</si>
  <si>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</si>
  <si>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</si>
  <si>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</si>
  <si>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</si>
  <si>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</si>
  <si>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</si>
  <si>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</si>
  <si>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</si>
  <si>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</si>
  <si>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</si>
  <si>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</si>
  <si>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</si>
  <si>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</si>
  <si>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</si>
  <si>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</si>
  <si>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</si>
  <si>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</si>
  <si>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</si>
  <si>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</si>
  <si>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</si>
  <si>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</si>
  <si>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</si>
  <si>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</si>
  <si>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</si>
  <si>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</si>
  <si>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</si>
  <si>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</si>
  <si>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</si>
  <si>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</si>
  <si>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</si>
  <si>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</si>
  <si>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</si>
  <si>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</si>
  <si>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</si>
  <si>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</si>
  <si>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</si>
  <si>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</si>
  <si>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</si>
  <si>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</si>
  <si>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</si>
  <si>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</si>
  <si>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</si>
  <si>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</si>
  <si>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</si>
  <si>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</si>
  <si>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</si>
  <si>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</si>
  <si>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</si>
  <si>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</si>
  <si>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</si>
  <si>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</si>
  <si>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</si>
  <si>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</si>
  <si>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</si>
  <si>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</si>
  <si>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</si>
  <si>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</si>
  <si>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</si>
  <si>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</si>
  <si>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</si>
  <si>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</si>
  <si>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</si>
  <si>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</si>
  <si>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</si>
  <si>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</si>
  <si>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</si>
  <si>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</si>
  <si>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</si>
  <si>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</si>
  <si>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</si>
  <si>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</si>
  <si>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</si>
  <si>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</si>
  <si>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</si>
  <si>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</si>
  <si>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</si>
  <si>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</si>
  <si>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</si>
  <si>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</si>
  <si>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</si>
  <si>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</si>
  <si>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</si>
  <si>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</si>
  <si>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</si>
  <si>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</si>
  <si>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</si>
  <si>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</si>
  <si>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</si>
  <si>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</si>
  <si>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</si>
  <si>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</si>
  <si>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</si>
  <si>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</si>
  <si>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</si>
  <si>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</si>
  <si>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</si>
  <si>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</si>
  <si>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</si>
  <si>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</si>
  <si>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</si>
  <si>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</si>
  <si>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</si>
  <si>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</si>
  <si>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</si>
  <si>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</si>
  <si>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</si>
  <si>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</si>
  <si>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</si>
  <si>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</si>
  <si>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</si>
  <si>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</si>
  <si>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</si>
  <si>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</si>
  <si>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</si>
  <si>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</si>
  <si>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</si>
  <si>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</si>
  <si>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</si>
  <si>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</si>
  <si>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</si>
  <si>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</si>
  <si>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</si>
  <si>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</si>
  <si>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</si>
  <si>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</si>
  <si>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</si>
  <si>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</si>
  <si>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</si>
  <si>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</si>
  <si>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</si>
  <si>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</si>
  <si>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</si>
  <si>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</si>
  <si>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</si>
  <si>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</si>
  <si>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</si>
  <si>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</si>
  <si>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</si>
  <si>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</si>
  <si>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</si>
  <si>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</si>
  <si>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</si>
  <si>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</si>
  <si>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</si>
  <si>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</si>
  <si>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</si>
  <si>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</si>
  <si>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</si>
  <si>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</si>
  <si>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</si>
  <si>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</si>
  <si>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</si>
  <si>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</si>
  <si>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</si>
  <si>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</si>
  <si>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</si>
  <si>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</si>
  <si>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</si>
  <si>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</si>
  <si>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</si>
  <si>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</si>
  <si>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</si>
  <si>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</si>
  <si>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</si>
  <si>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</si>
  <si>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</si>
  <si>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</si>
  <si>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</si>
  <si>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</si>
  <si>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</si>
  <si>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</si>
  <si>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</si>
  <si>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</si>
  <si>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</si>
  <si>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</si>
  <si>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</si>
  <si>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</si>
  <si>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</si>
  <si>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</si>
  <si>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</si>
  <si>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</si>
  <si>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</si>
  <si>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</si>
  <si>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</si>
  <si>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</si>
  <si>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</si>
  <si>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</si>
  <si>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</si>
  <si>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</si>
  <si>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</si>
  <si>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</si>
  <si>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</si>
  <si>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</si>
  <si>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</si>
  <si>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</si>
  <si>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</si>
  <si>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</si>
  <si>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</si>
  <si>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</si>
  <si>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</si>
  <si>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</si>
  <si>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</si>
  <si>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</si>
  <si>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</si>
  <si>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</si>
  <si>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</si>
  <si>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</si>
  <si>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</si>
  <si>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</si>
  <si>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</si>
  <si>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</si>
  <si>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</si>
  <si>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</si>
  <si>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</si>
  <si>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</si>
  <si>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</si>
  <si>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</si>
  <si>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</si>
  <si>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</si>
  <si>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</si>
  <si>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</si>
  <si>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</si>
  <si>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</si>
  <si>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</si>
  <si>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</si>
  <si>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</si>
  <si>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</si>
  <si>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</si>
  <si>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</si>
  <si>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</si>
  <si>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</si>
  <si>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</si>
  <si>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</si>
  <si>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</si>
  <si>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</si>
  <si>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</si>
  <si>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</si>
  <si>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</si>
  <si>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</si>
  <si>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</si>
  <si>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</si>
  <si>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</si>
  <si>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</si>
  <si>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</si>
  <si>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</si>
  <si>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</si>
  <si>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</si>
  <si>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</si>
  <si>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</si>
  <si>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</si>
  <si>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</si>
  <si>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</si>
  <si>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</si>
  <si>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</si>
  <si>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</si>
  <si>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</si>
  <si>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</si>
  <si>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</si>
  <si>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</si>
  <si>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</si>
  <si>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</si>
  <si>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</si>
  <si>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</si>
  <si>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</si>
  <si>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</si>
  <si>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</si>
  <si>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</si>
  <si>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</si>
  <si>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</si>
  <si>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</si>
  <si>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</si>
  <si>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</si>
  <si>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</si>
  <si>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</si>
  <si>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</si>
  <si>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</si>
  <si>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</si>
  <si>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</si>
  <si>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</si>
  <si>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</si>
  <si>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</si>
  <si>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</si>
  <si>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</si>
  <si>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</si>
  <si>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</si>
  <si>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</si>
  <si>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</si>
  <si>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</si>
  <si>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</si>
  <si>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</si>
  <si>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</si>
  <si>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</si>
  <si>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</si>
  <si>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</si>
  <si>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</si>
  <si>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</si>
  <si>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</si>
  <si>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</si>
  <si>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</si>
  <si>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</si>
  <si>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</si>
  <si>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</si>
  <si>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</si>
  <si>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</si>
  <si>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</si>
  <si>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</si>
  <si>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</si>
  <si>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</si>
  <si>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</si>
  <si>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</si>
  <si>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</si>
  <si>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</si>
  <si>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</si>
  <si>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</si>
  <si>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</si>
  <si>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</si>
  <si>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</si>
  <si>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</si>
  <si>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</si>
  <si>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</si>
  <si>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</si>
  <si>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</si>
  <si>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</si>
  <si>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</si>
  <si>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</si>
  <si>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</si>
  <si>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</si>
  <si>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</si>
  <si>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</si>
  <si>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</si>
  <si>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</si>
  <si>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</si>
  <si>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</si>
  <si>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</si>
  <si>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</si>
  <si>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</si>
  <si>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</si>
  <si>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</si>
  <si>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</si>
  <si>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</si>
  <si>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</si>
  <si>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</si>
  <si>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</si>
  <si>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</si>
  <si>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</si>
  <si>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</si>
  <si>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</si>
  <si>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</si>
  <si>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</si>
  <si>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</si>
  <si>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</si>
  <si>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</si>
  <si>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</si>
  <si>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</si>
  <si>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</si>
  <si>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</si>
  <si>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</si>
  <si>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</si>
  <si>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</si>
  <si>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</si>
  <si>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</si>
  <si>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</si>
  <si>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</si>
  <si>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</si>
  <si>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</si>
  <si>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</si>
  <si>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</si>
  <si>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</si>
  <si>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</si>
  <si>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</si>
  <si>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</si>
  <si>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</si>
  <si>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</si>
  <si>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</si>
  <si>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</si>
  <si>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</si>
  <si>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</si>
  <si>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</si>
  <si>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</si>
  <si>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</si>
  <si>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</si>
  <si>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</si>
  <si>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</si>
  <si>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</si>
  <si>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</si>
  <si>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</si>
  <si>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</si>
  <si>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</si>
  <si>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</si>
  <si>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</si>
  <si>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</si>
  <si>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</si>
  <si>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</si>
  <si>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</si>
  <si>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</si>
  <si>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</si>
  <si>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</si>
  <si>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</si>
  <si>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</si>
  <si>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</si>
  <si>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</si>
  <si>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</si>
  <si>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</si>
  <si>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</si>
  <si>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</si>
  <si>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</si>
  <si>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</si>
  <si>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</si>
  <si>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</si>
  <si>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</si>
  <si>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</si>
  <si>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</si>
  <si>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</si>
  <si>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</si>
  <si>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</si>
  <si>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</si>
  <si>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</si>
  <si>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</si>
  <si>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</si>
  <si>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</si>
  <si>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</si>
  <si>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</si>
  <si>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</si>
  <si>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</si>
  <si>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</si>
  <si>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</si>
  <si>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</si>
  <si>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</si>
  <si>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</si>
  <si>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</si>
  <si>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</si>
  <si>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</si>
  <si>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</si>
  <si>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</si>
  <si>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</si>
  <si>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</si>
  <si>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</si>
  <si>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</si>
  <si>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</si>
  <si>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</si>
  <si>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</si>
  <si>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</si>
  <si>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</si>
  <si>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</si>
  <si>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</si>
  <si>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</si>
  <si>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</si>
  <si>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</si>
  <si>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</si>
  <si>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</si>
  <si>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</si>
  <si>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</si>
  <si>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</si>
  <si>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</si>
  <si>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</si>
  <si>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</si>
  <si>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</si>
  <si>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</si>
  <si>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</si>
  <si>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</si>
  <si>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</si>
  <si>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</si>
  <si>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</si>
  <si>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</si>
  <si>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</si>
  <si>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</si>
  <si>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</si>
  <si>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</si>
  <si>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</si>
  <si>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</si>
  <si>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</si>
  <si>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</si>
  <si>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</si>
  <si>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</si>
  <si>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</si>
  <si>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</si>
  <si>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</si>
  <si>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</si>
  <si>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</si>
  <si>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</si>
  <si>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</si>
  <si>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</si>
  <si>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</si>
  <si>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</si>
  <si>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</si>
  <si>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</si>
  <si>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</si>
  <si>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</si>
  <si>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</si>
  <si>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</si>
  <si>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</si>
  <si>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</si>
  <si>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</si>
  <si>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</si>
  <si>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</si>
  <si>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</si>
  <si>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</si>
  <si>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</si>
  <si>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</si>
  <si>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</si>
  <si>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</si>
  <si>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</si>
  <si>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</si>
  <si>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</si>
  <si>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</si>
  <si>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</si>
  <si>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</si>
  <si>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</si>
  <si>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</si>
  <si>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</si>
  <si>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</si>
  <si>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</si>
  <si>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</si>
  <si>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</si>
  <si>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</si>
  <si>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</si>
  <si>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</si>
  <si>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</si>
  <si>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</si>
  <si>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</si>
  <si>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</si>
  <si>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</si>
  <si>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</si>
  <si>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</si>
  <si>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</si>
  <si>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</si>
  <si>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</si>
  <si>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</si>
  <si>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</si>
  <si>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</si>
  <si>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</si>
  <si>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</si>
  <si>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</si>
  <si>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</si>
  <si>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</si>
  <si>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</si>
  <si>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</si>
  <si>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</si>
  <si>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</si>
  <si>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</si>
  <si>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</si>
  <si>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</si>
  <si>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</si>
  <si>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</si>
  <si>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</si>
  <si>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</si>
  <si>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</si>
  <si>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</si>
  <si>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</si>
  <si>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</si>
  <si>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</si>
  <si>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</si>
  <si>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</si>
  <si>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</si>
  <si>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</si>
  <si>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</si>
  <si>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</si>
  <si>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</si>
  <si>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</si>
  <si>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</si>
  <si>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</si>
  <si>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</si>
  <si>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</si>
  <si>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</si>
  <si>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</si>
  <si>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</si>
  <si>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</si>
  <si>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</si>
  <si>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</si>
  <si>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</si>
  <si>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</si>
  <si>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</si>
  <si>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</si>
  <si>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</si>
  <si>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</si>
  <si>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</si>
  <si>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</si>
  <si>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</si>
  <si>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</si>
  <si>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</si>
  <si>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</si>
  <si>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</si>
  <si>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</si>
  <si>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</si>
  <si>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</si>
  <si>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</si>
  <si>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</si>
  <si>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</si>
  <si>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</si>
  <si>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</si>
  <si>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</si>
  <si>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</si>
  <si>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</si>
  <si>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</si>
  <si>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</si>
  <si>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</si>
  <si>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</si>
  <si>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</si>
  <si>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</si>
  <si>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</si>
  <si>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</si>
  <si>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</si>
  <si>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</si>
  <si>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</si>
  <si>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</si>
  <si>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</si>
  <si>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</si>
  <si>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</si>
  <si>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</si>
  <si>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</si>
  <si>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</si>
  <si>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</si>
  <si>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</si>
  <si>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</si>
  <si>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</si>
  <si>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</si>
  <si>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</si>
  <si>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</si>
  <si>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</si>
  <si>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</si>
  <si>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</si>
  <si>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</si>
  <si>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</si>
  <si>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</si>
  <si>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</si>
  <si>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</si>
  <si>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</si>
  <si>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</si>
  <si>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</si>
  <si>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</si>
  <si>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</si>
  <si>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</si>
  <si>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</si>
  <si>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</si>
  <si>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</si>
  <si>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</si>
  <si>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</si>
  <si>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</si>
  <si>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</si>
  <si>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</si>
  <si>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</si>
  <si>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</si>
  <si>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</si>
  <si>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</si>
  <si>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</si>
  <si>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</si>
  <si>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</si>
  <si>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</si>
  <si>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</si>
  <si>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</si>
  <si>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</si>
  <si>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</si>
  <si>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</si>
  <si>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</si>
  <si>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</si>
  <si>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</si>
  <si>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</si>
  <si>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</si>
  <si>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</si>
  <si>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</si>
  <si>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</si>
  <si>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</si>
  <si>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</si>
  <si>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</si>
  <si>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</si>
  <si>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</si>
  <si>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</si>
  <si>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</si>
  <si>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</si>
  <si>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</si>
  <si>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</si>
  <si>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</si>
  <si>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</si>
  <si>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</si>
  <si>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</si>
  <si>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</si>
  <si>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</si>
  <si>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</si>
  <si>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</si>
  <si>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</si>
  <si>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</si>
  <si>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</si>
  <si>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</si>
  <si>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</si>
  <si>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</si>
  <si>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</si>
  <si>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</si>
  <si>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</si>
  <si>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</si>
  <si>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</si>
  <si>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</si>
  <si>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</si>
  <si>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</si>
  <si>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</si>
  <si>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</si>
  <si>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</si>
  <si>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</si>
  <si>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</si>
  <si>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</si>
  <si>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</si>
  <si>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</si>
  <si>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</si>
  <si>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</si>
  <si>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</si>
  <si>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</si>
  <si>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</si>
  <si>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</si>
  <si>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</si>
  <si>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</si>
  <si>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</si>
  <si>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</si>
  <si>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</si>
  <si>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</si>
  <si>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</si>
  <si>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</si>
  <si>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</si>
  <si>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</si>
  <si>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</si>
  <si>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</si>
  <si>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</si>
  <si>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</si>
  <si>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</si>
  <si>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</si>
  <si>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</si>
  <si>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</si>
  <si>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</si>
  <si>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</si>
  <si>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</si>
  <si>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</si>
  <si>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</si>
  <si>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</si>
  <si>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</si>
  <si>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</si>
  <si>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</si>
  <si>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</si>
  <si>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</si>
  <si>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</si>
  <si>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</si>
  <si>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</si>
  <si>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</si>
  <si>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</si>
  <si>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</si>
  <si>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</si>
  <si>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</si>
  <si>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</si>
  <si>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</si>
  <si>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</si>
  <si>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</si>
  <si>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</si>
  <si>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</si>
  <si>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</si>
  <si>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</si>
  <si>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</si>
  <si>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</si>
  <si>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</si>
  <si>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</si>
  <si>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</si>
  <si>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</si>
  <si>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</si>
  <si>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</si>
  <si>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</si>
  <si>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</si>
  <si>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</si>
  <si>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</si>
  <si>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</si>
  <si>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</si>
  <si>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</si>
  <si>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</si>
  <si>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</si>
  <si>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</si>
  <si>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</si>
  <si>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</si>
  <si>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</si>
  <si>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</si>
  <si>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</si>
  <si>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</si>
  <si>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</si>
  <si>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</si>
  <si>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</si>
  <si>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</si>
  <si>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</si>
  <si>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</si>
  <si>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</si>
  <si>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</si>
  <si>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</si>
  <si>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</si>
  <si>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</si>
  <si>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</si>
  <si>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</si>
  <si>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</si>
  <si>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</si>
  <si>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</si>
  <si>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</si>
  <si>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</si>
  <si>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</si>
  <si>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</si>
  <si>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</si>
  <si>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</si>
  <si>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</si>
  <si>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</si>
  <si>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</si>
  <si>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</si>
  <si>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</si>
  <si>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</si>
  <si>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</si>
  <si>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</si>
  <si>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</si>
  <si>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</si>
  <si>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</si>
  <si>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</si>
  <si>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</si>
  <si>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</si>
  <si>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</si>
  <si>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</si>
  <si>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</si>
  <si>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</si>
  <si>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</si>
  <si>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</si>
  <si>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</si>
  <si>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</si>
  <si>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</si>
  <si>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</si>
  <si>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</si>
  <si>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</si>
  <si>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</si>
  <si>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</si>
  <si>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</si>
  <si>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</si>
  <si>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</si>
  <si>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</si>
  <si>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</si>
  <si>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</si>
  <si>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</si>
  <si>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</si>
  <si>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</si>
  <si>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</si>
  <si>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</si>
  <si>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</si>
  <si>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</si>
  <si>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</si>
  <si>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</si>
  <si>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</si>
  <si>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</si>
  <si>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</si>
  <si>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</si>
  <si>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</si>
  <si>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</si>
  <si>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</si>
  <si>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</si>
  <si>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</si>
  <si>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</si>
  <si>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</si>
  <si>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</si>
  <si>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</si>
  <si>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</si>
  <si>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</si>
  <si>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</si>
  <si>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</si>
  <si>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</si>
  <si>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</si>
  <si>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</si>
  <si>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</si>
  <si>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</si>
  <si>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</si>
  <si>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</si>
  <si>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</si>
  <si>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</si>
  <si>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</si>
  <si>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</si>
  <si>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</si>
  <si>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</si>
  <si>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</si>
  <si>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</si>
  <si>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</si>
  <si>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</si>
  <si>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</si>
  <si>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</si>
  <si>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</si>
  <si>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</si>
  <si>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</si>
  <si>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</si>
  <si>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</si>
  <si>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</si>
  <si>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</si>
  <si>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</si>
  <si>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</si>
  <si>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</si>
  <si>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</si>
  <si>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</si>
  <si>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</si>
  <si>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</si>
  <si>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</si>
  <si>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</si>
  <si>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</si>
  <si>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</si>
  <si>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</si>
  <si>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</si>
  <si>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</si>
  <si>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</si>
  <si>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</si>
  <si>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</si>
  <si>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</si>
  <si>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</si>
  <si>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</si>
  <si>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</si>
  <si>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</si>
  <si>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</si>
  <si>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</si>
  <si>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</si>
  <si>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</si>
  <si>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</si>
  <si>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</si>
  <si>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</si>
  <si>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</si>
  <si>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</si>
  <si>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</si>
  <si>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</si>
  <si>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</si>
  <si>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</si>
  <si>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</si>
  <si>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</si>
  <si>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</si>
  <si>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</si>
  <si>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</si>
  <si>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</si>
  <si>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</si>
  <si>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</si>
  <si>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</si>
  <si>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</si>
  <si>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</si>
  <si>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</si>
  <si>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</si>
  <si>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</si>
  <si>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</si>
  <si>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</si>
  <si>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</si>
  <si>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</si>
  <si>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</si>
  <si>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</si>
  <si>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</si>
  <si>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</si>
  <si>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</si>
  <si>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</si>
  <si>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</si>
  <si>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</si>
  <si>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</si>
  <si>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</si>
  <si>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</si>
  <si>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</si>
  <si>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</si>
  <si>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</si>
  <si>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</si>
  <si>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</si>
  <si>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</si>
  <si>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</si>
  <si>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</si>
  <si>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</si>
  <si>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</si>
  <si>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</si>
  <si>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</si>
  <si>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</si>
  <si>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</si>
  <si>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</si>
  <si>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</si>
  <si>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</si>
  <si>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</si>
  <si>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</si>
  <si>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</si>
  <si>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</si>
  <si>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</si>
  <si>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</si>
  <si>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</si>
  <si>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</si>
  <si>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</si>
  <si>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</si>
  <si>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</si>
  <si>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</si>
  <si>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</si>
  <si>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</si>
  <si>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</si>
  <si>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</si>
  <si>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</si>
  <si>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</si>
  <si>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</si>
  <si>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</si>
  <si>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</si>
  <si>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</si>
  <si>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</si>
  <si>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</si>
  <si>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</si>
  <si>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</si>
  <si>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</si>
  <si>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</si>
  <si>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</si>
  <si>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</si>
  <si>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</si>
  <si>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</si>
  <si>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</si>
  <si>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</si>
  <si>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</si>
  <si>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</si>
  <si>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</si>
  <si>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</si>
  <si>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</si>
  <si>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</si>
  <si>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</si>
  <si>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</si>
  <si>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</si>
  <si>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</si>
  <si>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</si>
  <si>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</si>
  <si>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</si>
  <si>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</si>
  <si>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</si>
  <si>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</si>
  <si>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</si>
  <si>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</si>
  <si>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</si>
  <si>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</si>
  <si>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</si>
  <si>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</si>
  <si>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</si>
  <si>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</si>
  <si>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</si>
  <si>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</si>
  <si>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</si>
  <si>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</si>
  <si>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</si>
  <si>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</si>
  <si>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</si>
  <si>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</si>
  <si>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</si>
  <si>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</si>
  <si>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</si>
  <si>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</si>
  <si>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</si>
  <si>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</si>
  <si>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</si>
  <si>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</si>
  <si>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</si>
  <si>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</si>
  <si>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</si>
  <si>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</si>
  <si>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</si>
  <si>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</si>
  <si>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</si>
  <si>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</si>
  <si>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</si>
  <si>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</si>
  <si>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</si>
  <si>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</si>
  <si>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</si>
  <si>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</si>
  <si>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</si>
  <si>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</si>
  <si>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</si>
  <si>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</si>
  <si>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</si>
  <si>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</si>
  <si>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</si>
  <si>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</si>
  <si>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</si>
  <si>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</si>
  <si>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</si>
  <si>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</si>
  <si>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</si>
  <si>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</si>
  <si>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</si>
  <si>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</si>
  <si>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</si>
  <si>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</si>
  <si>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</si>
  <si>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</si>
  <si>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</si>
  <si>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</si>
  <si>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</si>
  <si>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</si>
  <si>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</si>
  <si>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</si>
  <si>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</si>
  <si>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</si>
  <si>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</si>
  <si>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</si>
  <si>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</si>
  <si>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</si>
  <si>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</si>
  <si>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</si>
  <si>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</si>
  <si>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</si>
  <si>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</si>
  <si>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</si>
  <si>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</si>
  <si>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</si>
  <si>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</si>
  <si>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</si>
  <si>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</si>
  <si>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</si>
  <si>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</si>
  <si>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</si>
  <si>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</si>
  <si>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</si>
  <si>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</si>
  <si>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</si>
  <si>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</si>
  <si>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</si>
  <si>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</si>
  <si>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</si>
  <si>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</si>
  <si>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</si>
  <si>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</si>
  <si>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</si>
  <si>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</si>
  <si>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</si>
  <si>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</si>
  <si>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</si>
  <si>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</si>
  <si>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</si>
  <si>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</si>
  <si>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</si>
  <si>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</si>
  <si>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</si>
  <si>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</si>
  <si>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</si>
  <si>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</si>
  <si>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</si>
  <si>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</si>
  <si>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</si>
  <si>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</si>
  <si>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</si>
  <si>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</si>
  <si>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</si>
  <si>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</si>
  <si>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</si>
  <si>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</si>
  <si>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</si>
  <si>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</si>
  <si>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</si>
  <si>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</si>
  <si>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</si>
  <si>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</si>
  <si>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</si>
  <si>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</si>
  <si>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</si>
  <si>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</si>
  <si>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</si>
  <si>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</si>
  <si>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</si>
  <si>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</si>
  <si>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</si>
  <si>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</si>
  <si>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</si>
  <si>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</si>
  <si>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</si>
  <si>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</si>
  <si>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</si>
  <si>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</si>
  <si>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</si>
  <si>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</si>
  <si>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</si>
  <si>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</si>
  <si>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</si>
  <si>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</si>
  <si>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</si>
  <si>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</si>
  <si>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</si>
  <si>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</si>
  <si>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</si>
  <si>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</si>
  <si>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</si>
  <si>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</si>
  <si>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</si>
  <si>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</si>
  <si>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</si>
  <si>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</si>
  <si>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</si>
  <si>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</si>
  <si>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</si>
  <si>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</si>
  <si>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</si>
  <si>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</si>
  <si>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</si>
  <si>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</si>
  <si>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</si>
  <si>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</si>
  <si>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</si>
  <si>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</si>
  <si>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</si>
  <si>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</si>
  <si>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</si>
  <si>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</si>
  <si>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</si>
  <si>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</si>
  <si>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</si>
  <si>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</si>
  <si>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</si>
  <si>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</si>
  <si>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</si>
  <si>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</si>
  <si>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</si>
  <si>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</si>
  <si>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</si>
  <si>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</si>
  <si>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</si>
  <si>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</si>
  <si>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</si>
  <si>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</si>
  <si>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</si>
  <si>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</si>
  <si>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</si>
  <si>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</si>
  <si>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</si>
  <si>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</si>
  <si>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</si>
  <si>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</si>
  <si>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</si>
  <si>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</si>
  <si>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</si>
  <si>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</si>
  <si>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</si>
  <si>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</si>
  <si>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</si>
  <si>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</si>
  <si>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</si>
  <si>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</si>
  <si>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</si>
  <si>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</si>
  <si>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</si>
  <si>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</si>
  <si>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</si>
  <si>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</si>
  <si>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</si>
  <si>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</si>
  <si>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</si>
  <si>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</si>
  <si>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</si>
  <si>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</si>
  <si>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</si>
  <si>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</si>
  <si>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</si>
  <si>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</si>
  <si>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</si>
  <si>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</si>
  <si>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</si>
  <si>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</si>
  <si>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</si>
  <si>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</si>
  <si>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</si>
  <si>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</si>
  <si>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</si>
  <si>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</si>
  <si>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</si>
  <si>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</si>
  <si>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</si>
  <si>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</si>
  <si>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</si>
  <si>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</si>
  <si>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</si>
  <si>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</si>
  <si>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</si>
  <si>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</si>
  <si>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</si>
  <si>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</si>
  <si>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</si>
  <si>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</si>
  <si>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</si>
  <si>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</si>
  <si>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</si>
  <si>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</si>
  <si>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</si>
  <si>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</si>
  <si>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</si>
  <si>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</si>
  <si>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</si>
  <si>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</si>
  <si>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</si>
  <si>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</si>
  <si>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</si>
  <si>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</si>
  <si>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</si>
  <si>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</si>
  <si>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</si>
  <si>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</si>
  <si>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</si>
  <si>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</si>
  <si>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</si>
  <si>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</si>
  <si>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</si>
  <si>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</si>
  <si>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</si>
  <si>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</si>
  <si>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</si>
  <si>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</si>
  <si>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</si>
  <si>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</si>
  <si>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</si>
  <si>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</si>
  <si>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</si>
  <si>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</si>
  <si>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</si>
  <si>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</si>
  <si>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</si>
  <si>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</si>
  <si>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</si>
  <si>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</si>
  <si>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</si>
  <si>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</si>
  <si>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</si>
  <si>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</si>
  <si>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</si>
  <si>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</si>
  <si>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</si>
  <si>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</si>
  <si>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</si>
  <si>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</si>
  <si>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</si>
  <si>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</si>
  <si>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</si>
  <si>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</si>
  <si>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</si>
  <si>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</si>
  <si>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</si>
  <si>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</si>
  <si>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</si>
  <si>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</si>
  <si>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</si>
  <si>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</si>
  <si>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</si>
  <si>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</si>
  <si>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</si>
  <si>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</si>
  <si>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</si>
  <si>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</si>
  <si>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</si>
  <si>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</si>
  <si>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</si>
  <si>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</si>
  <si>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</si>
  <si>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</si>
  <si>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</si>
  <si>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</si>
  <si>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</si>
  <si>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</si>
  <si>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</si>
  <si>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</si>
  <si>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</si>
  <si>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</si>
  <si>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</si>
  <si>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</si>
  <si>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</si>
  <si>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</si>
  <si>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</si>
  <si>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</si>
  <si>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</si>
  <si>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</si>
  <si>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</si>
  <si>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</si>
  <si>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</si>
  <si>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</si>
  <si>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</si>
  <si>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</si>
  <si>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</si>
  <si>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</si>
  <si>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</si>
  <si>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</si>
  <si>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</si>
  <si>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</si>
  <si>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</si>
  <si>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</si>
  <si>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</si>
  <si>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</si>
  <si>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</si>
  <si>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</si>
  <si>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</si>
  <si>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</si>
  <si>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</si>
  <si>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</si>
  <si>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</si>
  <si>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</si>
  <si>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</si>
  <si>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</si>
  <si>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</si>
  <si>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</si>
  <si>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</si>
  <si>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</si>
  <si>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</si>
  <si>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</si>
  <si>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</si>
  <si>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</si>
  <si>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</si>
  <si>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</si>
  <si>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</si>
  <si>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</si>
  <si>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</si>
  <si>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</si>
  <si>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</si>
  <si>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</si>
  <si>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</si>
  <si>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</si>
  <si>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</si>
  <si>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</si>
  <si>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</si>
  <si>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</si>
  <si>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</si>
  <si>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</si>
  <si>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</si>
  <si>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</si>
  <si>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</si>
  <si>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</si>
  <si>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</si>
  <si>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</si>
  <si>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</si>
  <si>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</si>
  <si>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</si>
  <si>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</si>
  <si>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</si>
  <si>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</si>
  <si>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</si>
  <si>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</si>
  <si>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</si>
  <si>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</si>
  <si>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</si>
  <si>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</si>
  <si>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</si>
  <si>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</si>
  <si>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</si>
  <si>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</si>
  <si>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</si>
  <si>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</si>
  <si>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</si>
  <si>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</si>
  <si>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</si>
  <si>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</si>
  <si>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</si>
  <si>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</si>
  <si>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</si>
  <si>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</si>
  <si>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</si>
  <si>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</si>
  <si>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</si>
  <si>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</si>
  <si>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</si>
  <si>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</si>
  <si>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</si>
  <si>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</si>
  <si>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</si>
  <si>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</si>
  <si>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</si>
  <si>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</si>
  <si>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</si>
  <si>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</si>
  <si>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</si>
  <si>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</si>
  <si>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</si>
  <si>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</si>
  <si>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</si>
  <si>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</si>
  <si>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</si>
  <si>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</si>
  <si>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</si>
  <si>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</si>
  <si>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</si>
  <si>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</si>
  <si>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</si>
  <si>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</si>
  <si>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</si>
  <si>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</si>
  <si>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</si>
  <si>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</si>
  <si>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</si>
  <si>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</si>
  <si>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</si>
  <si>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</si>
  <si>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</si>
  <si>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</si>
  <si>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</si>
  <si>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</si>
  <si>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</si>
  <si>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</si>
  <si>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</si>
  <si>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</si>
  <si>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</si>
  <si>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</si>
  <si>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</si>
  <si>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</si>
  <si>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</si>
  <si>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</si>
  <si>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</si>
  <si>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</si>
  <si>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</si>
  <si>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</si>
  <si>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</si>
  <si>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</si>
  <si>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</si>
  <si>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</si>
  <si>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</si>
  <si>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</si>
  <si>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</si>
  <si>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</si>
  <si>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</si>
  <si>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</si>
  <si>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</si>
  <si>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</si>
  <si>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</si>
  <si>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</si>
  <si>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</si>
  <si>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</si>
  <si>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</si>
  <si>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</si>
  <si>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</si>
  <si>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</si>
  <si>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</si>
  <si>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</si>
  <si>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</si>
  <si>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</si>
  <si>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</si>
  <si>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</si>
  <si>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</si>
  <si>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</si>
  <si>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</si>
  <si>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</si>
  <si>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</si>
  <si>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</si>
  <si>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</si>
  <si>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</si>
  <si>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</si>
  <si>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</si>
  <si>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</si>
  <si>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</si>
  <si>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</si>
  <si>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</si>
  <si>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</si>
  <si>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</si>
  <si>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</si>
  <si>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</si>
  <si>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</si>
  <si>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</si>
  <si>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</si>
  <si>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</si>
  <si>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</si>
  <si>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</si>
  <si>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</si>
  <si>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</si>
  <si>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</si>
  <si>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</si>
  <si>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</si>
  <si>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</si>
  <si>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</si>
  <si>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</si>
  <si>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</si>
  <si>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</si>
  <si>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</si>
  <si>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</si>
  <si>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</si>
  <si>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</si>
  <si>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</si>
  <si>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</si>
  <si>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</si>
  <si>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</si>
  <si>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</si>
  <si>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</si>
  <si>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</si>
  <si>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</si>
  <si>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</si>
  <si>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</si>
  <si>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</si>
  <si>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</si>
  <si>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</si>
  <si>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</si>
  <si>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</si>
  <si>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</si>
  <si>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</si>
  <si>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</si>
  <si>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</si>
  <si>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</si>
  <si>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</si>
  <si>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</si>
  <si>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</si>
  <si>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</si>
  <si>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</si>
  <si>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</si>
  <si>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</si>
  <si>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</si>
  <si>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</si>
  <si>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</si>
  <si>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</si>
  <si>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</si>
  <si>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</si>
  <si>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</si>
  <si>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</si>
  <si>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</si>
  <si>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</si>
  <si>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</si>
  <si>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</si>
  <si>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</si>
  <si>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</si>
  <si>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</si>
  <si>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</si>
  <si>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</si>
  <si>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</si>
  <si>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</si>
  <si>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</si>
  <si>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</si>
  <si>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</si>
  <si>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</si>
  <si>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</si>
  <si>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</si>
  <si>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</si>
  <si>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</si>
  <si>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</si>
  <si>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</si>
  <si>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</si>
  <si>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</si>
  <si>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</si>
  <si>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</si>
  <si>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</si>
  <si>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</si>
  <si>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</si>
  <si>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</si>
  <si>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</si>
  <si>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</si>
  <si>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</si>
  <si>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</si>
  <si>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</si>
  <si>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</si>
  <si>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</si>
  <si>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</si>
  <si>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</si>
  <si>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</si>
  <si>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</si>
  <si>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</si>
  <si>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</si>
  <si>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</si>
  <si>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</si>
  <si>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</si>
  <si>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</si>
  <si>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</si>
  <si>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</si>
  <si>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</si>
  <si>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</si>
  <si>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</si>
  <si>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</si>
  <si>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</si>
  <si>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</si>
  <si>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</si>
  <si>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</si>
  <si>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</si>
  <si>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</si>
  <si>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</si>
  <si>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</si>
  <si>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</si>
  <si>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</si>
  <si>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</si>
  <si>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</si>
  <si>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</si>
  <si>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</si>
  <si>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</si>
  <si>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</si>
  <si>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</si>
  <si>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</si>
  <si>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</si>
  <si>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</si>
  <si>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</si>
  <si>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</si>
  <si>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</si>
  <si>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</si>
  <si>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</si>
  <si>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</si>
  <si>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</si>
  <si>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</si>
  <si>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</si>
  <si>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</si>
  <si>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</si>
  <si>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</si>
  <si>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</si>
  <si>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</si>
  <si>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</si>
  <si>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</si>
  <si>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</si>
  <si>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</si>
  <si>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</si>
  <si>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</si>
  <si>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</si>
  <si>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</si>
  <si>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</si>
  <si>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</si>
  <si>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</si>
  <si>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</si>
  <si>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</si>
  <si>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</si>
  <si>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</si>
  <si>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</si>
  <si>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</si>
  <si>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</si>
  <si>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</si>
  <si>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</si>
  <si>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</si>
  <si>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</si>
  <si>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</si>
  <si>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</si>
  <si>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</si>
  <si>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</si>
  <si>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</si>
  <si>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</si>
  <si>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</si>
  <si>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</si>
  <si>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</si>
  <si>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</si>
  <si>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</si>
  <si>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</si>
  <si>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</si>
  <si>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</si>
  <si>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</si>
  <si>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</si>
  <si>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</si>
  <si>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</si>
  <si>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</si>
  <si>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</si>
  <si>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</si>
  <si>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</si>
  <si>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</si>
  <si>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</si>
  <si>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</si>
  <si>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</si>
  <si>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</si>
  <si>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</si>
  <si>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</si>
  <si>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</si>
  <si>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</si>
  <si>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</si>
  <si>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</si>
  <si>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</si>
  <si>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</si>
  <si>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</si>
  <si>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</si>
  <si>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</si>
  <si>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</si>
  <si>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</si>
  <si>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</si>
  <si>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</si>
  <si>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</si>
  <si>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</si>
  <si>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</si>
  <si>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</si>
  <si>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</si>
  <si>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</si>
  <si>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</si>
  <si>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</si>
  <si>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</si>
  <si>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</si>
  <si>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</si>
  <si>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</si>
  <si>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</si>
  <si>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</si>
  <si>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</si>
  <si>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</si>
  <si>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</si>
  <si>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</si>
  <si>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</si>
  <si>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</si>
  <si>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</si>
  <si>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</si>
  <si>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</si>
  <si>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</si>
  <si>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</si>
  <si>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</si>
  <si>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</si>
  <si>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</si>
  <si>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</si>
  <si>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</si>
  <si>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</si>
  <si>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</si>
  <si>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</si>
  <si>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</si>
  <si>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</si>
  <si>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</si>
  <si>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</si>
  <si>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</si>
  <si>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</si>
  <si>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</si>
  <si>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</si>
  <si>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</si>
  <si>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</si>
  <si>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</si>
  <si>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</si>
  <si>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</si>
  <si>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</si>
  <si>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</si>
  <si>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</si>
  <si>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</si>
  <si>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</si>
  <si>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</si>
  <si>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</si>
  <si>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</si>
  <si>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</si>
  <si>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</si>
  <si>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</si>
  <si>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</si>
  <si>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</si>
  <si>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</si>
  <si>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</si>
  <si>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</si>
  <si>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</si>
  <si>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</si>
  <si>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</si>
  <si>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</si>
  <si>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</si>
  <si>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</si>
  <si>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</si>
  <si>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</si>
  <si>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</si>
  <si>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</si>
  <si>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</si>
  <si>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</si>
  <si>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</si>
  <si>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</si>
  <si>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</si>
  <si>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</si>
  <si>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</si>
  <si>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</si>
  <si>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</si>
  <si>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</si>
  <si>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</si>
  <si>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</si>
  <si>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</si>
  <si>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</si>
  <si>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</si>
  <si>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</si>
  <si>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</si>
  <si>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</si>
  <si>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</si>
  <si>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</si>
  <si>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</si>
  <si>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</si>
  <si>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</si>
  <si>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</si>
  <si>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</si>
  <si>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</si>
  <si>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</si>
  <si>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</si>
  <si>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</si>
  <si>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</si>
  <si>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</si>
  <si>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</si>
  <si>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</si>
  <si>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</si>
  <si>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</si>
  <si>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</si>
  <si>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</si>
  <si>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</si>
  <si>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</si>
  <si>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</si>
  <si>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</si>
  <si>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</si>
  <si>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</si>
  <si>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</si>
  <si>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</si>
  <si>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</si>
  <si>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</si>
  <si>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</si>
  <si>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</si>
  <si>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</si>
  <si>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</si>
  <si>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</si>
  <si>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</si>
  <si>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</si>
  <si>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</si>
  <si>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</si>
  <si>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</si>
  <si>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</si>
  <si>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</si>
  <si>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</si>
  <si>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</si>
  <si>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</si>
  <si>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</si>
  <si>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</si>
  <si>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</si>
  <si>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</si>
  <si>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</si>
  <si>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</si>
  <si>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</si>
  <si>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</si>
  <si>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</si>
  <si>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</si>
  <si>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</si>
  <si>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</si>
  <si>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</si>
  <si>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</si>
  <si>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</si>
  <si>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</si>
  <si>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</si>
  <si>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</si>
  <si>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</si>
  <si>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</si>
  <si>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</si>
  <si>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</si>
  <si>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</si>
  <si>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</si>
  <si>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</si>
  <si>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</si>
  <si>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</si>
  <si>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</si>
  <si>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</si>
  <si>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</si>
  <si>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</si>
  <si>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</si>
  <si>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</si>
  <si>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</si>
  <si>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</si>
  <si>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</si>
  <si>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</si>
  <si>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</si>
  <si>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</si>
  <si>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</si>
  <si>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</si>
  <si>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</si>
  <si>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</si>
  <si>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</si>
  <si>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</si>
  <si>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</si>
  <si>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</si>
  <si>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</si>
  <si>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</si>
  <si>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</si>
  <si>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</si>
  <si>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</si>
  <si>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</si>
  <si>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</si>
  <si>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</si>
  <si>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</si>
  <si>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</si>
  <si>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</si>
  <si>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</si>
  <si>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</si>
  <si>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</si>
  <si>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</si>
  <si>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</si>
  <si>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</si>
  <si>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</si>
  <si>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</si>
  <si>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</si>
  <si>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</si>
  <si>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</si>
  <si>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</si>
  <si>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</si>
  <si>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</si>
  <si>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</si>
  <si>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</si>
  <si>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</si>
  <si>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</si>
  <si>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</si>
  <si>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</si>
  <si>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</si>
  <si>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</si>
  <si>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</si>
  <si>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</si>
  <si>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</si>
  <si>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</si>
  <si>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</si>
  <si>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</si>
  <si>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</si>
  <si>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</si>
  <si>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</si>
  <si>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</si>
  <si>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</si>
  <si>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</si>
  <si>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</si>
  <si>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</si>
  <si>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</si>
  <si>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</si>
  <si>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</si>
  <si>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</si>
  <si>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</si>
  <si>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</si>
  <si>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</si>
  <si>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</si>
  <si>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</si>
  <si>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</si>
  <si>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</si>
  <si>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</si>
  <si>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</si>
  <si>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</si>
  <si>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</si>
  <si>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</si>
  <si>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</si>
  <si>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</si>
  <si>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</si>
  <si>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</si>
  <si>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</si>
  <si>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</si>
  <si>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</si>
  <si>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</si>
  <si>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</si>
  <si>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</si>
  <si>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</si>
  <si>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</si>
  <si>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</si>
  <si>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</si>
  <si>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</si>
  <si>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</si>
  <si>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</si>
  <si>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</si>
  <si>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</si>
  <si>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</si>
  <si>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</si>
  <si>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</si>
  <si>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</si>
  <si>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</si>
  <si>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</si>
  <si>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</si>
  <si>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</si>
  <si>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</si>
  <si>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</si>
  <si>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</si>
  <si>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</si>
  <si>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</si>
  <si>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</si>
  <si>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</si>
  <si>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</si>
  <si>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</si>
  <si>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</si>
  <si>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</si>
  <si>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</si>
  <si>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</si>
  <si>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</si>
  <si>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</si>
  <si>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</si>
  <si>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</si>
  <si>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</si>
  <si>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</si>
  <si>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</si>
  <si>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</si>
  <si>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</si>
  <si>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</si>
  <si>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</si>
  <si>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</si>
  <si>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</si>
  <si>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</si>
  <si>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</si>
  <si>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</si>
  <si>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</si>
  <si>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</si>
  <si>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</si>
  <si>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</si>
  <si>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</si>
  <si>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</si>
  <si>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</si>
  <si>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</si>
  <si>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</si>
  <si>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</si>
  <si>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</si>
  <si>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</si>
  <si>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</si>
  <si>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</si>
  <si>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</si>
  <si>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</si>
  <si>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</si>
  <si>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</si>
  <si>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</si>
  <si>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</si>
  <si>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</si>
  <si>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</si>
  <si>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</si>
  <si>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</si>
  <si>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</si>
  <si>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</si>
  <si>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</si>
  <si>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</si>
  <si>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</si>
  <si>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</si>
  <si>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</si>
  <si>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</si>
  <si>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</si>
  <si>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</si>
  <si>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</si>
  <si>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</si>
  <si>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</si>
  <si>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</si>
  <si>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</si>
  <si>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</si>
  <si>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</si>
  <si>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</si>
  <si>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</si>
  <si>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</si>
  <si>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</si>
  <si>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</si>
  <si>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</si>
  <si>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</si>
  <si>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</si>
  <si>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</si>
  <si>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</si>
  <si>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</si>
  <si>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</si>
  <si>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</si>
  <si>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</si>
  <si>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</si>
  <si>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</si>
  <si>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</si>
  <si>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</si>
  <si>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</si>
  <si>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</si>
  <si>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</si>
  <si>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</si>
  <si>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</si>
  <si>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</si>
  <si>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</si>
  <si>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</si>
  <si>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</si>
  <si>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</si>
  <si>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</si>
  <si>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</si>
  <si>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</si>
  <si>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</si>
  <si>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</si>
  <si>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</si>
  <si>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</si>
  <si>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</si>
  <si>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</si>
  <si>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</si>
  <si>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</si>
  <si>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</si>
  <si>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</si>
  <si>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</si>
  <si>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</si>
  <si>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</si>
  <si>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</si>
  <si>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</si>
  <si>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</si>
  <si>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</si>
  <si>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</si>
  <si>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</si>
  <si>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</si>
  <si>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</si>
  <si>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</si>
  <si>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</si>
  <si>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</si>
  <si>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</si>
  <si>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</si>
  <si>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</si>
  <si>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</si>
  <si>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</si>
  <si>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</si>
  <si>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</si>
  <si>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</si>
  <si>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</si>
  <si>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</si>
  <si>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</si>
  <si>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</si>
  <si>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</si>
  <si>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</si>
  <si>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</si>
  <si>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</si>
  <si>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</si>
  <si>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</si>
  <si>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</si>
  <si>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</si>
  <si>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</si>
  <si>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</si>
  <si>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</si>
  <si>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</si>
  <si>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</si>
  <si>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</si>
  <si>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</si>
  <si>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</si>
  <si>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</si>
  <si>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</si>
  <si>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</si>
  <si>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</si>
  <si>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</si>
  <si>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</si>
  <si>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</si>
  <si>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</si>
  <si>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</si>
  <si>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</si>
  <si>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</si>
  <si>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</si>
  <si>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</si>
  <si>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</si>
  <si>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</si>
  <si>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</si>
  <si>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</si>
  <si>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</si>
  <si>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</si>
  <si>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</si>
  <si>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</si>
  <si>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</si>
  <si>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</si>
  <si>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</si>
  <si>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</si>
  <si>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</si>
  <si>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</si>
  <si>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</si>
  <si>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</si>
  <si>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</si>
  <si>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</si>
  <si>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</si>
  <si>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</si>
  <si>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</si>
  <si>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</si>
  <si>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</si>
  <si>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</si>
  <si>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</si>
  <si>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</si>
  <si>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</si>
  <si>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</si>
  <si>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</si>
  <si>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</si>
  <si>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</si>
  <si>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</si>
  <si>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</si>
  <si>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</si>
  <si>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</si>
  <si>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</si>
  <si>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</si>
  <si>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</si>
  <si>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</si>
  <si>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</si>
  <si>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</si>
  <si>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</si>
  <si>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</si>
  <si>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</si>
  <si>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</si>
  <si>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</si>
  <si>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</si>
  <si>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</si>
  <si>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</si>
  <si>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</si>
  <si>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</si>
  <si>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</si>
  <si>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</si>
  <si>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</si>
  <si>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</si>
  <si>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</si>
  <si>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</si>
  <si>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</si>
  <si>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</si>
  <si>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</si>
  <si>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</si>
  <si>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</si>
  <si>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</si>
  <si>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</si>
  <si>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</si>
  <si>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</si>
  <si>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</si>
  <si>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</si>
  <si>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</si>
  <si>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</si>
  <si>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</si>
  <si>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</si>
  <si>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</si>
  <si>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</si>
  <si>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</si>
  <si>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</si>
  <si>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</si>
  <si>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</si>
  <si>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</si>
  <si>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</si>
  <si>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</si>
  <si>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</si>
  <si>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</si>
  <si>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</si>
  <si>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</si>
  <si>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</si>
  <si>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</si>
  <si>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</si>
  <si>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</si>
  <si>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</si>
  <si>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</si>
  <si>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</si>
  <si>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</si>
  <si>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</si>
  <si>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</si>
  <si>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</si>
  <si>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</si>
  <si>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</si>
  <si>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</si>
  <si>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</si>
  <si>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</si>
  <si>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</si>
  <si>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</si>
  <si>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</si>
  <si>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</si>
  <si>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</si>
  <si>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</si>
  <si>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</si>
  <si>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</si>
  <si>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</si>
  <si>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</si>
  <si>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</si>
  <si>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</si>
  <si>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</si>
  <si>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</si>
  <si>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</si>
  <si>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</si>
  <si>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</si>
  <si>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</si>
  <si>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</si>
  <si>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</si>
  <si>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</si>
  <si>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</si>
  <si>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</si>
  <si>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</si>
  <si>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</si>
  <si>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</si>
  <si>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</si>
  <si>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</si>
  <si>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</si>
  <si>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</si>
  <si>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</si>
  <si>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</si>
  <si>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</si>
  <si>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</si>
  <si>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</si>
  <si>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</si>
  <si>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</si>
  <si>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</si>
  <si>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</si>
  <si>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</si>
  <si>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</si>
  <si>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</si>
  <si>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</si>
  <si>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</si>
  <si>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</si>
  <si>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</si>
  <si>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</si>
  <si>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</si>
  <si>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</si>
  <si>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</si>
  <si>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</si>
  <si>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</si>
  <si>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</si>
  <si>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</si>
  <si>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</si>
  <si>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</si>
  <si>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</si>
  <si>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</si>
  <si>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</si>
  <si>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</si>
  <si>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</si>
  <si>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</si>
  <si>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</si>
  <si>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</si>
  <si>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</si>
  <si>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</si>
  <si>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</si>
  <si>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</si>
  <si>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</si>
  <si>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</si>
  <si>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</si>
  <si>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</si>
  <si>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</si>
  <si>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</si>
  <si>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</si>
  <si>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</si>
  <si>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</si>
  <si>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</si>
  <si>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</si>
  <si>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</si>
  <si>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</si>
  <si>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</si>
  <si>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</si>
  <si>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</si>
  <si>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</si>
  <si>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</si>
  <si>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</si>
  <si>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</si>
  <si>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</si>
  <si>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</si>
  <si>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</si>
  <si>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</si>
  <si>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</si>
  <si>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</si>
  <si>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</si>
  <si>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</si>
  <si>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</si>
  <si>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</si>
  <si>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</si>
  <si>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</si>
  <si>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</si>
  <si>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</si>
  <si>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</si>
  <si>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</si>
  <si>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</si>
  <si>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</si>
  <si>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</si>
  <si>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</si>
  <si>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</si>
  <si>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</si>
  <si>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</si>
  <si>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</si>
  <si>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</si>
  <si>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</si>
  <si>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</si>
  <si>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</si>
  <si>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</si>
  <si>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</si>
  <si>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</si>
  <si>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</si>
  <si>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</si>
  <si>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</si>
  <si>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</si>
  <si>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</si>
  <si>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</si>
  <si>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</si>
  <si>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</si>
  <si>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</si>
  <si>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</si>
  <si>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</si>
  <si>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</si>
  <si>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</si>
  <si>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</si>
  <si>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</si>
  <si>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</si>
  <si>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</si>
  <si>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</si>
  <si>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</si>
  <si>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</si>
  <si>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</si>
  <si>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</si>
  <si>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</si>
  <si>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</si>
  <si>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</si>
  <si>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</si>
  <si>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</si>
  <si>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</si>
  <si>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</si>
  <si>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</si>
  <si>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</si>
  <si>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</si>
  <si>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</si>
  <si>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</si>
  <si>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</si>
  <si>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</si>
  <si>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</si>
  <si>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</si>
  <si>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</si>
  <si>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</si>
  <si>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</si>
  <si>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</si>
  <si>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</si>
  <si>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</si>
  <si>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</si>
  <si>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</si>
  <si>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</si>
  <si>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</si>
  <si>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</si>
  <si>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</si>
  <si>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</si>
  <si>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</si>
  <si>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</si>
  <si>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</si>
  <si>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</si>
  <si>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</si>
  <si>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</si>
  <si>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</si>
  <si>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</si>
  <si>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</si>
  <si>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</si>
  <si>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</si>
  <si>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</si>
  <si>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</si>
  <si>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</si>
  <si>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</si>
  <si>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</si>
  <si>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</si>
  <si>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</si>
  <si>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</si>
  <si>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</si>
  <si>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</si>
  <si>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</si>
  <si>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</si>
  <si>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</si>
  <si>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</si>
  <si>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</si>
  <si>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</si>
  <si>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</si>
  <si>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</si>
  <si>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</si>
  <si>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</si>
  <si>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</si>
  <si>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</si>
  <si>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</si>
  <si>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</si>
  <si>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</si>
  <si>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</si>
  <si>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</si>
  <si>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</si>
  <si>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</si>
  <si>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</si>
  <si>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</si>
  <si>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</si>
  <si>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</si>
  <si>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</si>
  <si>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</si>
  <si>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</si>
  <si>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</si>
  <si>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</si>
  <si>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</si>
  <si>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</si>
  <si>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</si>
  <si>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</si>
  <si>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</si>
  <si>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</si>
  <si>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</si>
  <si>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</si>
  <si>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</si>
  <si>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</si>
  <si>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</si>
  <si>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</si>
  <si>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</si>
  <si>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</si>
  <si>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</si>
  <si>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</si>
  <si>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</si>
  <si>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</si>
  <si>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</si>
  <si>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</si>
  <si>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</si>
  <si>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</si>
  <si>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</si>
  <si>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</si>
  <si>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</si>
  <si>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</si>
  <si>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</si>
  <si>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</si>
  <si>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</si>
  <si>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</si>
  <si>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</si>
  <si>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</si>
  <si>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</si>
  <si>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</si>
  <si>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</si>
  <si>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</si>
  <si>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</si>
  <si>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</si>
  <si>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</si>
  <si>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</si>
  <si>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</si>
  <si>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</si>
  <si>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</si>
  <si>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</si>
  <si>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</si>
  <si>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</si>
  <si>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</si>
  <si>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</si>
  <si>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</si>
  <si>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</si>
  <si>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</si>
  <si>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</si>
  <si>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</si>
  <si>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</si>
  <si>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</si>
  <si>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</si>
  <si>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</si>
  <si>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</si>
  <si>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</si>
  <si>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</si>
  <si>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</si>
  <si>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</si>
  <si>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</si>
  <si>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</si>
  <si>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</si>
  <si>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</si>
  <si>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</si>
  <si>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</si>
  <si>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</si>
  <si>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</si>
  <si>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</si>
  <si>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</si>
  <si>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</si>
  <si>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</si>
  <si>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</si>
  <si>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</si>
  <si>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</si>
  <si>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</si>
  <si>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</si>
  <si>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</si>
  <si>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</si>
  <si>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</si>
  <si>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</si>
  <si>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</si>
  <si>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</si>
  <si>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</si>
  <si>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</si>
  <si>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</si>
  <si>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</si>
  <si>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</si>
  <si>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</si>
  <si>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</si>
  <si>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</si>
  <si>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</si>
  <si>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</si>
  <si>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</si>
  <si>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</si>
  <si>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</si>
  <si>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</si>
  <si>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</si>
  <si>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</si>
  <si>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</si>
  <si>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</si>
  <si>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</si>
  <si>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</si>
  <si>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</si>
  <si>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</si>
  <si>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</si>
  <si>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</si>
  <si>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</si>
  <si>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</si>
  <si>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</si>
  <si>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</si>
  <si>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</si>
  <si>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</si>
  <si>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</si>
  <si>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</si>
  <si>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</si>
  <si>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</si>
  <si>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</si>
  <si>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</si>
  <si>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</si>
  <si>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</si>
  <si>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</si>
  <si>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</si>
  <si>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</si>
  <si>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</si>
  <si>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</si>
  <si>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</si>
  <si>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</si>
  <si>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</si>
  <si>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</si>
  <si>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</si>
  <si>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</si>
  <si>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</si>
  <si>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</si>
  <si>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</si>
  <si>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</si>
  <si>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</si>
  <si>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</si>
  <si>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</si>
  <si>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</si>
  <si>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</si>
  <si>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</si>
  <si>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</si>
  <si>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</si>
  <si>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</si>
  <si>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</si>
  <si>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</si>
  <si>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</si>
  <si>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</si>
  <si>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</si>
  <si>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</si>
  <si>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</si>
  <si>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</si>
  <si>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</si>
  <si>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</si>
  <si>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</si>
  <si>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</si>
  <si>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</si>
  <si>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</si>
  <si>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</si>
  <si>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</si>
  <si>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</si>
  <si>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</si>
  <si>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</si>
  <si>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</si>
  <si>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</si>
  <si>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</si>
  <si>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</si>
  <si>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</si>
  <si>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</si>
  <si>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</si>
  <si>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</si>
  <si>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</si>
  <si>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</si>
  <si>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</si>
  <si>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</si>
  <si>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</si>
  <si>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</si>
  <si>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</si>
  <si>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</si>
  <si>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</si>
  <si>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</si>
  <si>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</si>
  <si>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</si>
  <si>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</si>
  <si>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</si>
  <si>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</si>
  <si>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</si>
  <si>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</si>
  <si>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</si>
  <si>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</si>
  <si>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</si>
  <si>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</si>
  <si>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</si>
  <si>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</si>
  <si>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</si>
  <si>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</si>
  <si>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</si>
  <si>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</si>
  <si>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</si>
  <si>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</si>
  <si>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</si>
  <si>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</si>
  <si>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</si>
  <si>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</si>
  <si>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</si>
  <si>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</si>
  <si>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</si>
  <si>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</si>
  <si>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</si>
  <si>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</si>
  <si>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</si>
  <si>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</si>
  <si>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</si>
  <si>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</si>
  <si>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</si>
  <si>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</si>
  <si>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</si>
  <si>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</si>
  <si>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</si>
  <si>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</si>
  <si>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</si>
  <si>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</si>
  <si>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</si>
  <si>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</si>
  <si>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</si>
  <si>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</si>
  <si>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</si>
  <si>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</si>
  <si>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</si>
  <si>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</si>
  <si>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</si>
  <si>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</si>
  <si>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</si>
  <si>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</si>
  <si>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</si>
  <si>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</si>
  <si>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</si>
  <si>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</si>
  <si>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</si>
  <si>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</si>
  <si>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</si>
  <si>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</si>
  <si>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</si>
  <si>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</si>
  <si>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</si>
  <si>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</si>
  <si>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</si>
  <si>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</si>
  <si>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</si>
  <si>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</si>
  <si>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</si>
  <si>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</si>
  <si>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</si>
  <si>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</si>
  <si>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</si>
  <si>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</si>
  <si>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</si>
  <si>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</si>
  <si>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</si>
  <si>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</si>
  <si>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</si>
  <si>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</si>
  <si>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</si>
  <si>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</si>
  <si>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</si>
  <si>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</si>
  <si>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</si>
  <si>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</si>
  <si>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</si>
  <si>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</si>
  <si>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</si>
  <si>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</si>
  <si>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</si>
  <si>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</si>
  <si>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</si>
  <si>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</si>
  <si>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</si>
  <si>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</si>
  <si>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</si>
  <si>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</si>
  <si>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</si>
  <si>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</si>
  <si>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</si>
  <si>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</si>
  <si>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</si>
  <si>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</si>
  <si>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</si>
  <si>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</si>
  <si>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</si>
  <si>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</si>
  <si>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</si>
  <si>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</si>
  <si>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</si>
  <si>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</si>
  <si>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</si>
  <si>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</si>
  <si>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</si>
  <si>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</si>
  <si>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</si>
  <si>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</si>
  <si>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</si>
  <si>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</si>
  <si>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</si>
  <si>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</si>
  <si>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</si>
  <si>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</si>
  <si>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</si>
  <si>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</si>
  <si>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</si>
  <si>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</si>
  <si>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</si>
  <si>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</si>
  <si>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</si>
  <si>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</si>
  <si>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</si>
  <si>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</si>
  <si>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</si>
  <si>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</si>
  <si>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</si>
  <si>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</si>
  <si>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</si>
  <si>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</si>
  <si>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</si>
  <si>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</si>
  <si>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</si>
  <si>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</si>
  <si>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</si>
  <si>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</si>
  <si>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</si>
  <si>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</si>
  <si>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</si>
  <si>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</si>
  <si>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</si>
  <si>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</si>
  <si>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</si>
  <si>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</si>
  <si>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</si>
  <si>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</si>
  <si>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</si>
  <si>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</si>
  <si>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</si>
  <si>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</si>
  <si>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</si>
  <si>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</si>
  <si>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</si>
  <si>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</si>
  <si>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</si>
  <si>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</si>
  <si>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</si>
  <si>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</si>
  <si>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</si>
  <si>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</si>
  <si>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</si>
  <si>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</si>
  <si>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</si>
  <si>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</si>
  <si>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</si>
  <si>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</si>
  <si>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</si>
  <si>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</si>
  <si>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</si>
  <si>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</si>
  <si>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</si>
  <si>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</si>
  <si>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</si>
  <si>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</si>
  <si>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</si>
  <si>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</si>
  <si>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</si>
  <si>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</si>
  <si>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</si>
  <si>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</si>
  <si>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</si>
  <si>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</si>
  <si>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</si>
  <si>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</si>
  <si>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</si>
  <si>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</si>
  <si>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</si>
  <si>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</si>
  <si>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</si>
  <si>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</si>
  <si>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</si>
  <si>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</si>
  <si>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</si>
  <si>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</si>
  <si>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</si>
  <si>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</si>
  <si>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</si>
  <si>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</si>
  <si>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</si>
  <si>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</si>
  <si>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</si>
  <si>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</si>
  <si>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</si>
  <si>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</si>
  <si>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</si>
  <si>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</si>
  <si>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</si>
  <si>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</si>
  <si>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</si>
  <si>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</si>
  <si>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</si>
  <si>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</si>
  <si>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</si>
  <si>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</si>
  <si>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</si>
  <si>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</si>
  <si>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</si>
  <si>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</si>
  <si>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</si>
  <si>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</si>
  <si>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</si>
  <si>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</si>
  <si>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</si>
  <si>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</si>
  <si>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</si>
  <si>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</si>
  <si>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</si>
  <si>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</si>
  <si>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</si>
  <si>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</si>
  <si>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</si>
  <si>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</si>
  <si>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</si>
  <si>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</si>
  <si>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</si>
  <si>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</si>
  <si>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</si>
  <si>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</si>
  <si>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</si>
  <si>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</si>
  <si>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</si>
  <si>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</si>
  <si>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</si>
  <si>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</si>
  <si>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</si>
  <si>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</si>
  <si>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</si>
  <si>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</si>
  <si>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</si>
  <si>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</si>
  <si>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</si>
  <si>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</si>
  <si>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</si>
  <si>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</si>
  <si>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</si>
  <si>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</si>
  <si>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</si>
  <si>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</si>
  <si>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</si>
  <si>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</si>
  <si>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</si>
  <si>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</si>
  <si>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</si>
  <si>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</si>
  <si>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</si>
  <si>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</si>
  <si>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</si>
  <si>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</si>
  <si>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</si>
  <si>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</si>
  <si>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</si>
  <si>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</si>
  <si>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</si>
  <si>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</si>
  <si>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</si>
  <si>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</si>
  <si>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</si>
  <si>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</si>
  <si>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</si>
  <si>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</si>
  <si>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</si>
  <si>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</si>
  <si>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</si>
  <si>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</si>
  <si>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</si>
  <si>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</si>
  <si>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</si>
  <si>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</si>
  <si>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</si>
  <si>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</si>
  <si>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</si>
  <si>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</si>
  <si>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</si>
  <si>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</si>
  <si>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</si>
  <si>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</si>
  <si>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</si>
  <si>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</si>
  <si>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</si>
  <si>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</si>
  <si>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</si>
  <si>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</si>
  <si>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</si>
  <si>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</si>
  <si>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</si>
  <si>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</si>
  <si>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</si>
  <si>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</si>
  <si>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</si>
  <si>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</si>
  <si>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</si>
  <si>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</si>
  <si>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</si>
  <si>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</si>
  <si>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</si>
  <si>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</si>
  <si>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</si>
  <si>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</si>
  <si>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</si>
  <si>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</si>
  <si>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</si>
  <si>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</si>
  <si>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</si>
  <si>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</si>
  <si>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</si>
  <si>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</si>
  <si>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</si>
  <si>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</si>
  <si>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</si>
  <si>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</si>
  <si>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</si>
  <si>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</si>
  <si>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</si>
  <si>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</si>
  <si>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</si>
  <si>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</si>
  <si>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</si>
  <si>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</si>
  <si>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</si>
  <si>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</si>
  <si>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</si>
  <si>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</si>
  <si>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</si>
  <si>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</si>
  <si>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</si>
  <si>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</si>
  <si>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</si>
  <si>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</si>
  <si>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</si>
  <si>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</si>
  <si>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</si>
  <si>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</si>
  <si>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</si>
  <si>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</si>
  <si>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</si>
  <si>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</si>
  <si>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</si>
  <si>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</si>
  <si>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</si>
  <si>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</si>
  <si>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</si>
  <si>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</si>
  <si>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</si>
  <si>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</si>
  <si>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</si>
  <si>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</si>
  <si>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</si>
  <si>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</si>
  <si>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</si>
  <si>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</si>
  <si>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</si>
  <si>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</si>
  <si>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</si>
  <si>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</si>
  <si>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</si>
  <si>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</si>
  <si>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</si>
  <si>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</si>
  <si>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</si>
  <si>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</si>
  <si>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</si>
  <si>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</si>
  <si>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</si>
  <si>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</si>
  <si>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</si>
  <si>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</si>
  <si>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</si>
  <si>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</si>
  <si>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</si>
  <si>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</si>
  <si>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</si>
  <si>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</si>
  <si>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</si>
  <si>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</si>
  <si>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</si>
  <si>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</si>
  <si>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</si>
  <si>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</si>
  <si>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</si>
  <si>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</si>
  <si>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</si>
  <si>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</si>
  <si>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</si>
  <si>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</si>
  <si>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</si>
  <si>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</si>
  <si>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</si>
  <si>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</si>
  <si>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</si>
  <si>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</si>
  <si>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</si>
  <si>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</si>
  <si>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</si>
  <si>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</si>
  <si>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</si>
  <si>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</si>
  <si>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</si>
  <si>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</si>
  <si>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</si>
  <si>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</si>
  <si>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</si>
  <si>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</si>
  <si>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</si>
  <si>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</si>
  <si>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</si>
  <si>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</si>
  <si>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</si>
  <si>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</si>
  <si>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</si>
  <si>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</si>
  <si>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</si>
  <si>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</si>
  <si>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</si>
  <si>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</si>
  <si>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</si>
  <si>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</si>
  <si>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</si>
  <si>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</si>
  <si>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</si>
  <si>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</si>
  <si>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</si>
  <si>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</si>
  <si>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</si>
  <si>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</si>
  <si>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</si>
  <si>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</si>
  <si>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</si>
  <si>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</si>
  <si>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</si>
  <si>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</si>
  <si>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</si>
  <si>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</si>
  <si>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</si>
  <si>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</si>
  <si>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</si>
  <si>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</si>
  <si>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</si>
  <si>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</si>
  <si>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</si>
  <si>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</si>
  <si>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</si>
  <si>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</si>
  <si>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</si>
  <si>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</si>
  <si>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</si>
  <si>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</si>
  <si>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</si>
  <si>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</si>
  <si>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</si>
  <si>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</si>
  <si>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</si>
  <si>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</si>
  <si>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</si>
  <si>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</si>
  <si>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</si>
  <si>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</si>
  <si>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</si>
  <si>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</si>
  <si>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</si>
  <si>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</si>
  <si>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</si>
  <si>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</si>
  <si>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</si>
  <si>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</si>
  <si>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</si>
  <si>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</si>
  <si>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</si>
  <si>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</si>
  <si>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</si>
  <si>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</si>
  <si>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</si>
  <si>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</si>
  <si>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</si>
  <si>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</si>
  <si>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</si>
  <si>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</si>
  <si>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</si>
  <si>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</si>
  <si>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</si>
  <si>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</si>
  <si>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</si>
  <si>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</si>
  <si>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</si>
  <si>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</si>
  <si>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</si>
  <si>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</si>
  <si>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</si>
  <si>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</si>
  <si>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</si>
  <si>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</si>
  <si>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</si>
  <si>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</si>
  <si>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</si>
  <si>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</si>
  <si>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</si>
  <si>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</si>
  <si>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</si>
  <si>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</si>
  <si>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</si>
  <si>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</si>
  <si>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</si>
  <si>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</si>
  <si>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</si>
  <si>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</si>
  <si>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</si>
  <si>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</si>
  <si>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</si>
  <si>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</si>
  <si>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</si>
  <si>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</si>
  <si>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</si>
  <si>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</si>
  <si>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</si>
  <si>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</si>
  <si>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</si>
  <si>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</si>
  <si>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</si>
  <si>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</si>
  <si>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</si>
  <si>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</si>
  <si>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</si>
  <si>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</si>
  <si>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</si>
  <si>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</si>
  <si>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</si>
  <si>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</si>
  <si>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</si>
  <si>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</si>
  <si>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</si>
  <si>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</si>
  <si>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</si>
  <si>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</si>
  <si>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</si>
  <si>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</si>
  <si>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</si>
  <si>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</si>
  <si>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</si>
  <si>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</si>
  <si>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</si>
  <si>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</si>
  <si>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</si>
  <si>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</si>
  <si>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</si>
  <si>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</si>
  <si>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</si>
  <si>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</si>
  <si>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</si>
  <si>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</si>
  <si>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</si>
  <si>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</si>
  <si>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</si>
  <si>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</si>
  <si>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</si>
  <si>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</si>
  <si>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</si>
  <si>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</si>
  <si>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</si>
  <si>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</si>
  <si>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</si>
  <si>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</si>
  <si>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</si>
  <si>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</si>
  <si>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</si>
  <si>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</si>
  <si>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</si>
  <si>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</si>
  <si>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</si>
  <si>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</si>
  <si>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</si>
  <si>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</si>
  <si>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</si>
  <si>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</si>
  <si>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</si>
  <si>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</si>
  <si>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</si>
  <si>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</si>
  <si>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</si>
  <si>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</si>
  <si>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</si>
  <si>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</si>
  <si>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</si>
  <si>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</si>
  <si>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</si>
  <si>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</si>
  <si>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</si>
  <si>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</si>
  <si>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</si>
  <si>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</si>
  <si>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</si>
  <si>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</si>
  <si>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</si>
  <si>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</si>
  <si>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</si>
  <si>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</si>
  <si>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</si>
  <si>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</si>
  <si>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</si>
  <si>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</si>
  <si>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</si>
  <si>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</si>
  <si>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</si>
  <si>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</si>
  <si>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</si>
  <si>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</si>
  <si>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</si>
  <si>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</si>
  <si>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</si>
  <si>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</si>
  <si>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</si>
  <si>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</si>
  <si>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</si>
  <si>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</si>
  <si>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</si>
  <si>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</si>
  <si>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</si>
  <si>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</si>
  <si>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</si>
  <si>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</si>
  <si>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</si>
  <si>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</si>
  <si>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</si>
  <si>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</si>
  <si>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</si>
  <si>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</si>
  <si>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</si>
  <si>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</si>
  <si>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</si>
  <si>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</si>
  <si>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</si>
  <si>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</si>
  <si>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</si>
  <si>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</si>
  <si>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</si>
  <si>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</si>
  <si>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</si>
  <si>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</si>
  <si>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</si>
  <si>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</si>
  <si>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</si>
  <si>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</si>
  <si>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</si>
  <si>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</si>
  <si>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</si>
  <si>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</si>
  <si>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</si>
  <si>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</si>
  <si>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</si>
  <si>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</si>
  <si>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</si>
  <si>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</si>
  <si>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</si>
  <si>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</si>
  <si>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</si>
  <si>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</si>
  <si>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</si>
  <si>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</si>
  <si>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</si>
  <si>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</si>
  <si>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</si>
  <si>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</si>
  <si>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</si>
  <si>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</si>
  <si>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</si>
  <si>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</si>
  <si>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</si>
  <si>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</si>
  <si>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</si>
  <si>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</si>
  <si>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</si>
  <si>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</si>
  <si>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</si>
  <si>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</si>
  <si>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</si>
  <si>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</si>
  <si>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</si>
  <si>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</si>
  <si>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</si>
  <si>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</si>
  <si>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</si>
  <si>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</si>
  <si>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</si>
  <si>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</si>
  <si>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</si>
  <si>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</si>
  <si>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</si>
  <si>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</si>
  <si>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</si>
  <si>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</si>
  <si>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</si>
  <si>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</si>
  <si>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</si>
  <si>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</si>
  <si>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</si>
  <si>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</si>
  <si>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</si>
  <si>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</si>
  <si>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</si>
  <si>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</si>
  <si>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</si>
  <si>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</si>
  <si>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</si>
  <si>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</si>
  <si>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</si>
  <si>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</si>
  <si>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</si>
  <si>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</si>
  <si>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</si>
  <si>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</si>
  <si>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</si>
  <si>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</si>
  <si>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</si>
  <si>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</si>
  <si>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</si>
  <si>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</si>
  <si>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</si>
  <si>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</si>
  <si>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</si>
  <si>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</si>
  <si>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</si>
  <si>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</si>
  <si>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</si>
  <si>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</si>
  <si>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</si>
  <si>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</si>
  <si>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</si>
  <si>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</si>
  <si>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</si>
  <si>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</si>
  <si>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</si>
  <si>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</si>
  <si>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</si>
  <si>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</si>
  <si>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</si>
  <si>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</si>
  <si>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</si>
  <si>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</si>
  <si>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</si>
  <si>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</si>
  <si>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</si>
  <si>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</si>
  <si>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</si>
  <si>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</si>
  <si>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</si>
  <si>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</si>
  <si>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</si>
  <si>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</si>
  <si>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</si>
  <si>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</si>
  <si>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</si>
  <si>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</si>
  <si>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</si>
  <si>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</si>
  <si>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</si>
  <si>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</si>
  <si>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</si>
  <si>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</si>
  <si>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</si>
  <si>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</si>
  <si>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</si>
  <si>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</si>
  <si>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</si>
  <si>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</si>
  <si>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</si>
  <si>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</si>
  <si>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</si>
  <si>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</si>
  <si>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</si>
  <si>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</si>
  <si>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</si>
  <si>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</si>
  <si>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</si>
  <si>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</si>
  <si>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</si>
  <si>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</si>
  <si>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</si>
  <si>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</si>
  <si>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</si>
  <si>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</si>
  <si>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</si>
  <si>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</si>
  <si>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</si>
  <si>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</si>
  <si>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</si>
  <si>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</si>
  <si>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</si>
  <si>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</si>
  <si>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</si>
  <si>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</si>
  <si>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</si>
  <si>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</si>
  <si>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</si>
  <si>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</si>
  <si>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</si>
  <si>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</si>
  <si>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</si>
  <si>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</si>
  <si>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</si>
  <si>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</si>
  <si>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</si>
  <si>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</si>
  <si>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</si>
  <si>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</si>
  <si>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</si>
  <si>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</si>
  <si>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</si>
  <si>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</si>
  <si>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</si>
  <si>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</si>
  <si>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</si>
  <si>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</si>
  <si>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</si>
  <si>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</si>
  <si>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</si>
  <si>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</si>
  <si>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</si>
  <si>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</si>
  <si>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</si>
  <si>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</si>
  <si>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</si>
  <si>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</si>
  <si>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</si>
  <si>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</si>
  <si>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</si>
  <si>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</si>
  <si>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</si>
  <si>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</si>
  <si>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</si>
  <si>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</si>
  <si>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</si>
  <si>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</si>
  <si>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</si>
  <si>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</si>
  <si>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</si>
  <si>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</si>
  <si>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</si>
  <si>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</si>
  <si>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</si>
  <si>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</si>
  <si>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</si>
  <si>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</si>
  <si>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</si>
  <si>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</si>
  <si>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</si>
  <si>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</si>
  <si>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</si>
  <si>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</si>
  <si>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</si>
  <si>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</si>
  <si>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</si>
  <si>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</si>
  <si>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</si>
  <si>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</si>
  <si>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</si>
  <si>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</si>
  <si>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</si>
  <si>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</si>
  <si>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</si>
  <si>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</si>
  <si>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</si>
  <si>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</si>
  <si>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</si>
  <si>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</si>
  <si>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</si>
  <si>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</si>
  <si>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</si>
  <si>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</si>
  <si>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</si>
  <si>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</si>
  <si>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</si>
  <si>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</si>
  <si>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</si>
  <si>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</si>
  <si>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</si>
  <si>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</si>
  <si>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</si>
  <si>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</si>
  <si>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</si>
  <si>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</si>
  <si>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</si>
  <si>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</si>
  <si>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</si>
  <si>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</si>
  <si>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</si>
  <si>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</si>
  <si>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</si>
  <si>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</si>
  <si>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</si>
  <si>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</si>
  <si>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</si>
  <si>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</si>
  <si>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</si>
  <si>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</si>
  <si>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</si>
  <si>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</si>
  <si>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</si>
  <si>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</si>
  <si>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</si>
  <si>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</si>
  <si>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</si>
  <si>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</si>
  <si>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</si>
  <si>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</si>
  <si>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</si>
  <si>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</si>
  <si>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</si>
  <si>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</si>
  <si>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</si>
  <si>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</si>
  <si>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</si>
  <si>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</si>
  <si>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</si>
  <si>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</si>
  <si>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</si>
  <si>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</si>
  <si>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</si>
  <si>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</si>
  <si>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</si>
  <si>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</si>
  <si>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</si>
  <si>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</si>
  <si>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</si>
  <si>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</si>
  <si>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</si>
  <si>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</si>
  <si>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</si>
  <si>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</si>
  <si>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</si>
  <si>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</si>
  <si>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</si>
  <si>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</si>
  <si>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</si>
  <si>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</si>
  <si>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</si>
  <si>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</si>
  <si>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</si>
  <si>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</si>
  <si>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</si>
  <si>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</si>
  <si>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</si>
  <si>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</si>
  <si>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</si>
  <si>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</si>
  <si>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</si>
  <si>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</si>
  <si>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</si>
  <si>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</si>
  <si>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</si>
  <si>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</si>
  <si>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</si>
  <si>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</si>
  <si>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</si>
  <si>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</si>
  <si>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</si>
  <si>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</si>
  <si>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</si>
  <si>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</si>
  <si>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</si>
  <si>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</si>
  <si>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</si>
  <si>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</si>
  <si>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</si>
  <si>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</si>
  <si>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</si>
  <si>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</si>
  <si>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</si>
  <si>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</si>
  <si>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</si>
  <si>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</si>
  <si>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</si>
  <si>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</si>
  <si>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</si>
  <si>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</si>
  <si>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</si>
  <si>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</si>
  <si>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</si>
  <si>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</si>
  <si>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</si>
  <si>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</si>
  <si>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</si>
  <si>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</si>
  <si>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</si>
  <si>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</si>
  <si>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</si>
  <si>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</si>
  <si>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</si>
  <si>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</si>
  <si>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</si>
  <si>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</si>
  <si>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</si>
  <si>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</si>
  <si>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</si>
  <si>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</si>
  <si>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</si>
  <si>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</si>
  <si>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</si>
  <si>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</si>
  <si>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</si>
  <si>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</si>
  <si>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</si>
  <si>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</si>
  <si>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</si>
  <si>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</si>
  <si>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</si>
  <si>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</si>
  <si>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</si>
  <si>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</si>
  <si>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</si>
  <si>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</si>
  <si>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</si>
  <si>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</si>
  <si>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</si>
  <si>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</si>
  <si>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</si>
  <si>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</si>
  <si>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</si>
  <si>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</si>
  <si>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</si>
  <si>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</si>
  <si>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</si>
  <si>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</si>
  <si>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</si>
  <si>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</si>
  <si>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</si>
  <si>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</si>
  <si>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</si>
  <si>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</si>
  <si>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</si>
  <si>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</si>
  <si>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</si>
  <si>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</si>
  <si>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</si>
  <si>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</si>
  <si>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</si>
  <si>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</si>
  <si>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</si>
  <si>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</si>
  <si>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</si>
  <si>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</si>
  <si>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</si>
  <si>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</si>
  <si>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</si>
  <si>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</si>
  <si>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</si>
  <si>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</si>
  <si>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</si>
  <si>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</si>
  <si>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</si>
  <si>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</si>
  <si>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</si>
  <si>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</si>
  <si>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</si>
  <si>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</si>
  <si>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</si>
  <si>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</si>
  <si>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</si>
  <si>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</si>
  <si>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</si>
  <si>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</si>
  <si>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</si>
  <si>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</si>
  <si>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</si>
  <si>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</si>
  <si>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</si>
  <si>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</si>
  <si>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</si>
  <si>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</si>
  <si>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</si>
  <si>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</si>
  <si>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</si>
  <si>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</si>
  <si>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</si>
  <si>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</si>
  <si>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</si>
  <si>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</si>
  <si>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</si>
  <si>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</si>
  <si>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</si>
  <si>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</si>
  <si>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</si>
  <si>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</si>
  <si>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</si>
  <si>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</si>
  <si>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</si>
  <si>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</si>
  <si>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</si>
  <si>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</si>
  <si>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</si>
  <si>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</si>
  <si>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</si>
  <si>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</si>
  <si>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</si>
  <si>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</si>
  <si>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</si>
  <si>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</si>
  <si>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</si>
  <si>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</si>
  <si>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</si>
  <si>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</si>
  <si>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</si>
  <si>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</si>
  <si>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</si>
  <si>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</si>
  <si>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</si>
  <si>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</si>
  <si>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</si>
  <si>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</si>
  <si>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</si>
  <si>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</si>
  <si>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</si>
  <si>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</si>
  <si>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</si>
  <si>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</si>
  <si>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</si>
  <si>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</si>
  <si>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</si>
  <si>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</si>
  <si>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</si>
  <si>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</si>
  <si>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</si>
  <si>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</si>
  <si>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</si>
  <si>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</si>
  <si>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</si>
  <si>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</si>
  <si>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</si>
  <si>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</si>
  <si>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</si>
  <si>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</si>
  <si>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</si>
  <si>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</si>
  <si>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</si>
  <si>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</si>
  <si>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</si>
  <si>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</si>
  <si>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</si>
  <si>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</si>
  <si>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</si>
  <si>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</si>
  <si>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</si>
  <si>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</si>
  <si>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</si>
  <si>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</si>
  <si>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</si>
  <si>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</si>
  <si>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</si>
  <si>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</si>
  <si>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</si>
  <si>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</si>
  <si>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</si>
  <si>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</si>
  <si>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</si>
  <si>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</si>
  <si>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</si>
  <si>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</si>
  <si>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</si>
  <si>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</si>
  <si>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</si>
  <si>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</si>
  <si>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</si>
  <si>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</si>
  <si>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</si>
  <si>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</si>
  <si>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</si>
  <si>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</si>
  <si>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</si>
  <si>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</si>
  <si>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</si>
  <si>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</si>
  <si>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</si>
  <si>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</si>
  <si>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</si>
  <si>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</si>
  <si>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</si>
  <si>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</si>
  <si>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</si>
  <si>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</si>
  <si>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</si>
  <si>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</si>
  <si>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</si>
  <si>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</si>
  <si>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</si>
  <si>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</si>
  <si>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</si>
  <si>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</si>
  <si>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</si>
  <si>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</si>
  <si>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</si>
  <si>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</si>
  <si>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</si>
  <si>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</si>
  <si>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</si>
  <si>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</si>
  <si>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</si>
  <si>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</si>
  <si>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</si>
  <si>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</si>
  <si>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</si>
  <si>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</si>
  <si>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</si>
  <si>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</si>
  <si>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</si>
  <si>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</si>
  <si>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</si>
  <si>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</si>
  <si>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</si>
  <si>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</si>
  <si>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</si>
  <si>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</si>
  <si>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</si>
  <si>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</si>
  <si>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</si>
  <si>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</si>
  <si>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</si>
  <si>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</si>
  <si>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</si>
  <si>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</si>
  <si>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</si>
  <si>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</si>
  <si>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</si>
  <si>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</si>
  <si>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</si>
  <si>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</si>
  <si>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</si>
  <si>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</si>
  <si>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</si>
  <si>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</si>
  <si>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</si>
  <si>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</si>
  <si>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</si>
  <si>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</si>
  <si>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</si>
  <si>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</si>
  <si>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</si>
  <si>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</si>
  <si>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</si>
  <si>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</si>
  <si>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</si>
  <si>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</si>
  <si>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</si>
  <si>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</si>
  <si>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</si>
  <si>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</si>
  <si>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</si>
  <si>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</si>
  <si>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</si>
  <si>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</si>
  <si>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</si>
  <si>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</si>
  <si>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</si>
  <si>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</si>
  <si>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</si>
  <si>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</si>
  <si>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</si>
  <si>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</si>
  <si>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</si>
  <si>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</si>
  <si>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</si>
  <si>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</si>
  <si>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</si>
  <si>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</si>
  <si>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</si>
  <si>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</si>
  <si>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</si>
  <si>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</si>
  <si>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</si>
  <si>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</si>
  <si>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</si>
  <si>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</si>
  <si>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</si>
  <si>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</si>
  <si>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</si>
  <si>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</si>
  <si>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</si>
  <si>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</si>
  <si>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</si>
  <si>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</si>
  <si>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</si>
  <si>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</si>
  <si>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</si>
  <si>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</si>
  <si>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</si>
  <si>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</si>
  <si>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</si>
  <si>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</si>
  <si>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</si>
  <si>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</si>
  <si>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</si>
  <si>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</si>
  <si>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</si>
  <si>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</si>
  <si>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</si>
  <si>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</si>
  <si>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</si>
  <si>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</si>
  <si>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</si>
  <si>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</si>
  <si>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</si>
  <si>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</si>
  <si>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</si>
  <si>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</si>
  <si>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</si>
  <si>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</si>
  <si>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</si>
  <si>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</si>
  <si>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</si>
  <si>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</si>
  <si>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</si>
  <si>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</si>
  <si>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</si>
  <si>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</si>
  <si>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</si>
  <si>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</si>
  <si>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</si>
  <si>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</si>
  <si>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</si>
  <si>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</si>
  <si>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</si>
  <si>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</si>
  <si>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</si>
  <si>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</si>
  <si>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</si>
  <si>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</si>
  <si>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</si>
  <si>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</si>
  <si>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</si>
  <si>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</si>
  <si>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</si>
  <si>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</si>
  <si>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</si>
  <si>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</si>
  <si>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</si>
  <si>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</si>
  <si>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</si>
  <si>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</si>
  <si>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</si>
  <si>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</si>
  <si>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</si>
  <si>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</si>
  <si>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</si>
  <si>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</si>
  <si>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</si>
  <si>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</si>
  <si>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</si>
  <si>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</si>
  <si>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</si>
  <si>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</si>
  <si>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</si>
  <si>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</si>
  <si>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</si>
  <si>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</si>
  <si>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</si>
  <si>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</si>
  <si>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</si>
  <si>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</si>
  <si>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</si>
  <si>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</si>
  <si>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</si>
  <si>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</si>
  <si>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</si>
  <si>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</si>
  <si>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</si>
  <si>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</si>
  <si>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</si>
  <si>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</si>
  <si>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</si>
  <si>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</si>
  <si>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</si>
  <si>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</si>
  <si>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</si>
  <si>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</si>
  <si>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</si>
  <si>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</si>
  <si>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</si>
  <si>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</si>
  <si>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</si>
  <si>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</si>
  <si>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</si>
  <si>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</si>
  <si>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</si>
  <si>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</si>
  <si>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</si>
  <si>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</si>
  <si>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</si>
  <si>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</si>
  <si>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</si>
  <si>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</si>
  <si>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</si>
  <si>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</si>
  <si>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</si>
  <si>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</si>
  <si>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</si>
  <si>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</si>
  <si>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</si>
  <si>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</si>
  <si>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</si>
  <si>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</si>
  <si>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</si>
  <si>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</si>
  <si>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</si>
  <si>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</si>
  <si>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</si>
  <si>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</si>
  <si>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</si>
  <si>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</si>
  <si>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</si>
  <si>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</si>
  <si>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</si>
  <si>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</si>
  <si>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</si>
  <si>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</si>
  <si>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</si>
  <si>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</si>
  <si>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</si>
  <si>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</si>
  <si>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</si>
  <si>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</si>
  <si>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</si>
  <si>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</si>
  <si>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</si>
  <si>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</si>
  <si>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</si>
  <si>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</si>
  <si>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</si>
  <si>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</si>
  <si>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</si>
  <si>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</si>
  <si>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</si>
  <si>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</si>
  <si>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</si>
  <si>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</si>
  <si>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</si>
  <si>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</si>
  <si>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</si>
  <si>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</si>
  <si>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</si>
  <si>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</si>
  <si>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</si>
  <si>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</si>
  <si>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</si>
  <si>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</si>
  <si>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</si>
  <si>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</si>
  <si>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</si>
  <si>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</si>
  <si>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</si>
  <si>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</si>
  <si>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</si>
  <si>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</si>
  <si>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</si>
  <si>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</si>
  <si>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</si>
  <si>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</si>
  <si>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</si>
  <si>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</si>
  <si>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</si>
  <si>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</si>
  <si>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</si>
  <si>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</si>
  <si>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</si>
  <si>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</si>
  <si>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</si>
  <si>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</si>
  <si>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</si>
  <si>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</si>
  <si>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</si>
  <si>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</si>
  <si>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</si>
  <si>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</si>
  <si>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</si>
  <si>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</si>
  <si>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</si>
  <si>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</si>
  <si>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</si>
  <si>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</si>
  <si>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</si>
  <si>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</si>
  <si>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</si>
  <si>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</si>
  <si>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</si>
  <si>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</si>
  <si>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</si>
  <si>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</si>
  <si>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</si>
  <si>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</si>
  <si>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</si>
  <si>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</si>
  <si>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</si>
  <si>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</si>
  <si>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</si>
  <si>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</si>
  <si>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</si>
  <si>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</si>
  <si>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</si>
  <si>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</si>
  <si>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</si>
  <si>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</si>
  <si>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</si>
  <si>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</si>
  <si>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</si>
  <si>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</si>
  <si>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</si>
  <si>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</si>
  <si>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</si>
  <si>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</si>
  <si>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</si>
  <si>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</si>
  <si>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</si>
  <si>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</si>
  <si>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</si>
  <si>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</si>
  <si>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</si>
  <si>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</si>
  <si>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</si>
  <si>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</si>
  <si>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</si>
  <si>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</si>
  <si>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</si>
  <si>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</si>
  <si>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</si>
  <si>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</si>
  <si>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</si>
  <si>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</si>
  <si>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</si>
  <si>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</si>
  <si>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</si>
  <si>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</si>
  <si>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</si>
  <si>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</si>
  <si>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</si>
  <si>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</si>
  <si>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</si>
  <si>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</si>
  <si>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</si>
  <si>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</si>
  <si>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</si>
  <si>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</si>
  <si>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</si>
  <si>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</si>
  <si>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</si>
  <si>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</si>
  <si>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</si>
  <si>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</si>
  <si>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</si>
  <si>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</si>
  <si>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</si>
  <si>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</si>
  <si>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</si>
  <si>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</si>
  <si>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</si>
  <si>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</si>
  <si>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</si>
  <si>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</si>
  <si>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</si>
  <si>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</si>
  <si>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</si>
  <si>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</si>
  <si>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</si>
  <si>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</si>
  <si>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</si>
  <si>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</si>
  <si>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</si>
  <si>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</si>
  <si>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</si>
  <si>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</si>
  <si>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</si>
  <si>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</si>
  <si>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</si>
  <si>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</si>
  <si>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</si>
  <si>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</si>
  <si>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</si>
  <si>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</si>
  <si>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</si>
  <si>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</si>
  <si>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</si>
  <si>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</si>
  <si>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</si>
  <si>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</si>
  <si>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</si>
  <si>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</si>
  <si>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</si>
  <si>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</si>
  <si>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</si>
  <si>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</si>
  <si>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</si>
  <si>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</si>
  <si>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</si>
  <si>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</si>
  <si>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</si>
  <si>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</si>
  <si>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</si>
  <si>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</si>
  <si>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</si>
  <si>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</si>
  <si>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</si>
  <si>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</si>
  <si>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</si>
  <si>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</si>
  <si>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</si>
  <si>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</si>
  <si>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</si>
  <si>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</si>
  <si>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</si>
  <si>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</si>
  <si>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</si>
  <si>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</si>
  <si>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</si>
  <si>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</si>
  <si>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</si>
  <si>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</si>
  <si>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</si>
  <si>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</si>
  <si>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</si>
  <si>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</si>
  <si>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</si>
  <si>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</si>
  <si>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</si>
  <si>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</si>
  <si>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</si>
  <si>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</si>
  <si>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</si>
  <si>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</si>
  <si>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</si>
  <si>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</si>
  <si>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</si>
  <si>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</si>
  <si>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</si>
  <si>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</si>
  <si>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</si>
  <si>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</si>
  <si>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</si>
  <si>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</si>
  <si>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</si>
  <si>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</si>
  <si>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</si>
  <si>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</si>
  <si>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</si>
  <si>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</si>
  <si>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</si>
  <si>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</si>
  <si>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</si>
  <si>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</si>
  <si>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</si>
  <si>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</si>
  <si>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</si>
  <si>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</si>
  <si>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</si>
  <si>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</si>
  <si>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</si>
  <si>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</si>
  <si>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</si>
  <si>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</si>
  <si>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</si>
  <si>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</si>
  <si>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</si>
  <si>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</si>
  <si>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</si>
  <si>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</si>
  <si>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</si>
  <si>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</si>
  <si>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</si>
  <si>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</si>
  <si>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</si>
  <si>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</si>
  <si>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</si>
  <si>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</si>
  <si>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</si>
  <si>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</si>
  <si>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</si>
  <si>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</si>
  <si>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</si>
  <si>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</si>
  <si>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</si>
  <si>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</si>
  <si>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</si>
  <si>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</si>
  <si>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</si>
  <si>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</si>
  <si>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</si>
  <si>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</si>
  <si>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</si>
  <si>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</si>
  <si>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</si>
  <si>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</si>
  <si>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</si>
  <si>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</si>
  <si>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</si>
  <si>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</si>
  <si>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</si>
  <si>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</si>
  <si>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</si>
  <si>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</si>
  <si>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</si>
  <si>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</si>
  <si>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</si>
  <si>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</si>
  <si>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</si>
  <si>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</si>
  <si>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</si>
  <si>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</si>
  <si>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</si>
  <si>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</si>
  <si>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</si>
  <si>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</si>
  <si>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</si>
  <si>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</si>
  <si>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</si>
  <si>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</si>
  <si>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</si>
  <si>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</si>
  <si>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</si>
  <si>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</si>
  <si>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</si>
  <si>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</si>
  <si>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</si>
  <si>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</si>
  <si>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</si>
  <si>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</si>
  <si>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</si>
  <si>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</si>
  <si>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</si>
  <si>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</si>
  <si>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</si>
  <si>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</si>
  <si>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</si>
  <si>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</si>
  <si>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</si>
  <si>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</si>
  <si>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</si>
  <si>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</si>
  <si>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</si>
  <si>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</si>
  <si>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</si>
  <si>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</si>
  <si>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</si>
  <si>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</si>
  <si>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</si>
  <si>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</si>
  <si>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</si>
  <si>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</si>
  <si>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</si>
  <si>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</si>
  <si>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</si>
  <si>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</si>
  <si>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</si>
  <si>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</si>
  <si>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</si>
  <si>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</si>
  <si>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</si>
  <si>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</si>
  <si>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</si>
  <si>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</si>
  <si>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</si>
  <si>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</si>
  <si>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</si>
  <si>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</si>
  <si>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</si>
  <si>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</si>
  <si>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</si>
  <si>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</si>
  <si>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</si>
  <si>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</si>
  <si>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</si>
  <si>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</si>
  <si>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</si>
  <si>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</si>
  <si>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</si>
  <si>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</si>
  <si>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</si>
  <si>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</si>
  <si>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</si>
  <si>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</si>
  <si>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</si>
  <si>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</si>
  <si>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</si>
  <si>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</si>
  <si>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</si>
  <si>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</si>
  <si>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</si>
  <si>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</si>
  <si>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</si>
  <si>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</si>
  <si>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</si>
  <si>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</si>
  <si>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</si>
  <si>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</si>
  <si>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</si>
  <si>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</si>
  <si>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</si>
  <si>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</si>
  <si>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</si>
  <si>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</si>
  <si>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</si>
  <si>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</si>
  <si>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</si>
  <si>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</si>
  <si>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</si>
  <si>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</si>
  <si>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</si>
  <si>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</si>
  <si>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</si>
  <si>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</si>
  <si>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</si>
  <si>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</si>
  <si>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</si>
  <si>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</si>
  <si>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</si>
  <si>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</si>
  <si>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</si>
  <si>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</si>
  <si>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</si>
  <si>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</si>
  <si>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</si>
  <si>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</si>
  <si>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</si>
  <si>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</si>
  <si>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</si>
  <si>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</si>
  <si>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</si>
  <si>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</si>
  <si>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</si>
  <si>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</si>
  <si>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</si>
  <si>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</si>
  <si>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</si>
  <si>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</si>
  <si>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</si>
  <si>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</si>
  <si>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</si>
  <si>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</si>
  <si>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</si>
  <si>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</si>
  <si>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</si>
  <si>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</si>
  <si>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</si>
  <si>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</si>
  <si>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</si>
  <si>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</si>
  <si>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</si>
  <si>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</si>
  <si>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</si>
  <si>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</si>
  <si>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</si>
  <si>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</si>
  <si>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</si>
  <si>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</si>
  <si>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</si>
  <si>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</si>
  <si>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</si>
  <si>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</si>
  <si>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</si>
  <si>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</si>
  <si>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</si>
  <si>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</si>
  <si>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</si>
  <si>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</si>
  <si>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</si>
  <si>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</si>
  <si>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</si>
  <si>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</si>
  <si>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</si>
  <si>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</si>
  <si>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</si>
  <si>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</si>
  <si>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</si>
  <si>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</si>
  <si>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</si>
  <si>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</si>
  <si>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</si>
  <si>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</si>
  <si>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</si>
  <si>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</si>
  <si>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</si>
  <si>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</si>
  <si>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</si>
  <si>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</si>
  <si>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</si>
  <si>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</si>
  <si>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</si>
  <si>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</si>
  <si>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</si>
  <si>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</si>
  <si>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</si>
  <si>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</si>
  <si>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</si>
  <si>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</si>
  <si>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</si>
  <si>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</si>
  <si>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</si>
  <si>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</si>
  <si>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</si>
  <si>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</si>
  <si>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</si>
  <si>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</si>
  <si>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</si>
  <si>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</si>
  <si>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</si>
  <si>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</si>
  <si>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</si>
  <si>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</si>
  <si>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</si>
  <si>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</si>
  <si>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</si>
  <si>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</si>
  <si>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</si>
  <si>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</si>
  <si>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</si>
  <si>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</si>
  <si>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</si>
  <si>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</si>
  <si>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</si>
  <si>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</si>
  <si>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</si>
  <si>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</si>
  <si>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</si>
  <si>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</si>
  <si>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</si>
  <si>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</si>
  <si>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</si>
  <si>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</si>
  <si>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</si>
  <si>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</si>
  <si>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</si>
  <si>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</si>
  <si>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</si>
  <si>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</si>
  <si>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</si>
  <si>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</si>
  <si>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</si>
  <si>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</si>
  <si>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</si>
  <si>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</si>
  <si>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</si>
  <si>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</si>
  <si>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</si>
  <si>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</si>
  <si>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</si>
  <si>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</si>
  <si>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</si>
  <si>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</si>
  <si>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</si>
  <si>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</si>
  <si>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</si>
  <si>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</si>
  <si>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</si>
  <si>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</si>
  <si>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</si>
  <si>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</si>
  <si>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</si>
  <si>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</si>
  <si>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</si>
  <si>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</si>
  <si>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</si>
  <si>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</si>
  <si>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</si>
  <si>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</si>
  <si>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</si>
  <si>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</si>
  <si>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</si>
  <si>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</si>
  <si>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</si>
  <si>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</si>
  <si>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</si>
  <si>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</si>
  <si>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</si>
  <si>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</si>
  <si>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</si>
  <si>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</si>
  <si>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</si>
  <si>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</si>
  <si>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</si>
  <si>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</si>
  <si>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</si>
  <si>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</si>
  <si>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</si>
  <si>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</si>
  <si>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</si>
  <si>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</si>
  <si>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</si>
  <si>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</si>
  <si>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</si>
  <si>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</si>
  <si>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</si>
  <si>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</si>
  <si>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</si>
  <si>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</si>
  <si>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</si>
  <si>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</si>
  <si>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</si>
  <si>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</si>
  <si>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</si>
  <si>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</si>
  <si>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</si>
  <si>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</si>
  <si>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</si>
  <si>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</si>
  <si>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</si>
  <si>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</si>
  <si>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</si>
  <si>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</si>
  <si>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</si>
  <si>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</si>
  <si>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</si>
  <si>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</si>
  <si>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</si>
  <si>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</si>
  <si>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</si>
  <si>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</si>
  <si>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</si>
  <si>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</si>
  <si>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</si>
  <si>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</si>
  <si>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</si>
  <si>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</si>
  <si>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</si>
  <si>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</si>
  <si>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</si>
  <si>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</si>
  <si>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</si>
  <si>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</si>
  <si>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</si>
  <si>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</si>
  <si>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</si>
  <si>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</si>
  <si>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</si>
  <si>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</si>
  <si>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</si>
  <si>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</si>
  <si>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</si>
  <si>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</si>
  <si>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</si>
  <si>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</si>
  <si>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</si>
  <si>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</si>
  <si>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</si>
  <si>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</si>
  <si>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</si>
  <si>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</si>
  <si>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</si>
  <si>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</si>
  <si>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</si>
  <si>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</si>
  <si>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</si>
  <si>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</si>
  <si>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</si>
  <si>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</si>
  <si>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</si>
  <si>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</si>
  <si>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</si>
  <si>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</si>
  <si>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</si>
  <si>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</si>
  <si>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</si>
  <si>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</si>
  <si>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</si>
  <si>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</si>
  <si>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</si>
  <si>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</si>
  <si>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</si>
  <si>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</si>
  <si>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</si>
  <si>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</si>
  <si>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</si>
  <si>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</si>
  <si>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</si>
  <si>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</si>
  <si>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</si>
  <si>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</si>
  <si>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</si>
  <si>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</si>
  <si>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</si>
  <si>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</si>
  <si>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</si>
  <si>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</si>
  <si>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</si>
  <si>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</si>
  <si>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</si>
  <si>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</si>
  <si>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</si>
  <si>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</si>
  <si>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</si>
  <si>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</si>
  <si>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</si>
  <si>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</si>
  <si>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</si>
  <si>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</si>
  <si>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</si>
  <si>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</si>
  <si>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</si>
  <si>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</si>
  <si>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</si>
  <si>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</si>
  <si>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</si>
  <si>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</si>
  <si>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</si>
  <si>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</si>
  <si>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</si>
  <si>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</si>
  <si>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</si>
  <si>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</si>
  <si>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</si>
  <si>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</si>
  <si>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</si>
  <si>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</si>
  <si>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</si>
  <si>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</si>
  <si>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</si>
  <si>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</si>
  <si>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</si>
  <si>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</si>
  <si>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</si>
  <si>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</si>
  <si>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</si>
  <si>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</si>
  <si>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</si>
  <si>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</si>
  <si>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</si>
  <si>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</si>
  <si>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</si>
  <si>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</si>
  <si>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</si>
  <si>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</si>
  <si>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</si>
  <si>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</si>
  <si>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</si>
  <si>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</si>
  <si>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</si>
  <si>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</si>
  <si>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</si>
  <si>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</si>
  <si>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</si>
  <si>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</si>
  <si>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</si>
  <si>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</si>
  <si>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</si>
  <si>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</si>
  <si>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</si>
  <si>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</si>
  <si>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</si>
  <si>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</si>
  <si>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</si>
  <si>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</si>
  <si>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</si>
  <si>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</si>
  <si>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</si>
  <si>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</si>
  <si>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</si>
  <si>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</si>
  <si>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</si>
  <si>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</si>
  <si>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</si>
  <si>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</si>
  <si>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</si>
  <si>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</si>
  <si>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</si>
  <si>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</si>
  <si>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</si>
  <si>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</si>
  <si>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</si>
  <si>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</si>
  <si>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</si>
  <si>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</si>
  <si>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</si>
  <si>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</si>
  <si>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</si>
  <si>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</si>
  <si>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</si>
  <si>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</si>
  <si>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</si>
  <si>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</si>
  <si>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</si>
  <si>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</si>
  <si>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</si>
  <si>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</si>
  <si>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</si>
  <si>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</si>
  <si>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</si>
  <si>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</si>
  <si>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</si>
  <si>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</si>
  <si>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</si>
  <si>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</si>
  <si>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</si>
  <si>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</si>
  <si>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</si>
  <si>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</si>
  <si>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</si>
  <si>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</si>
  <si>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</si>
  <si>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</si>
  <si>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</si>
  <si>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</si>
  <si>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</si>
  <si>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</si>
  <si>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</si>
  <si>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</si>
  <si>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</si>
  <si>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</si>
  <si>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</si>
  <si>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</si>
  <si>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</si>
  <si>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</si>
  <si>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</si>
  <si>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</si>
  <si>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</si>
  <si>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</si>
  <si>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</si>
  <si>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</si>
  <si>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</si>
  <si>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</si>
  <si>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</si>
  <si>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</si>
  <si>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</si>
  <si>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</si>
  <si>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</si>
  <si>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</si>
  <si>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</si>
  <si>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</si>
  <si>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</si>
  <si>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</si>
  <si>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</si>
  <si>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</si>
  <si>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</si>
  <si>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</si>
  <si>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</si>
  <si>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</si>
  <si>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</si>
  <si>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</si>
  <si>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</si>
  <si>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</si>
  <si>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</si>
  <si>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</si>
  <si>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</si>
  <si>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</si>
  <si>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</si>
  <si>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</si>
  <si>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</si>
  <si>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</si>
  <si>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</si>
  <si>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</si>
  <si>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</si>
  <si>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</si>
  <si>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</si>
  <si>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</si>
  <si>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</si>
  <si>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</si>
  <si>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</si>
  <si>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</si>
  <si>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</si>
  <si>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</si>
  <si>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</si>
  <si>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</si>
  <si>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</si>
  <si>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</si>
  <si>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</si>
  <si>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</si>
  <si>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</si>
  <si>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</si>
  <si>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</si>
  <si>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</si>
  <si>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</si>
  <si>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</si>
  <si>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</si>
  <si>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</si>
  <si>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</si>
  <si>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</si>
  <si>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</si>
  <si>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</si>
  <si>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</si>
  <si>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</si>
  <si>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</si>
  <si>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</si>
  <si>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</si>
  <si>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</si>
  <si>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</si>
  <si>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</si>
  <si>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</si>
  <si>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</si>
  <si>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</si>
  <si>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</si>
  <si>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</si>
  <si>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</si>
  <si>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</si>
  <si>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</si>
  <si>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</si>
  <si>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</si>
  <si>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</si>
  <si>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</si>
  <si>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</si>
  <si>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</si>
  <si>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</si>
  <si>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</si>
  <si>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</si>
  <si>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</si>
  <si>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</si>
  <si>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</si>
  <si>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</si>
  <si>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</si>
  <si>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</si>
  <si>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</si>
  <si>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</si>
  <si>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</si>
  <si>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</si>
  <si>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</si>
  <si>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</si>
  <si>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</si>
  <si>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</si>
  <si>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</si>
  <si>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</si>
  <si>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</si>
  <si>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</si>
  <si>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</si>
  <si>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</si>
  <si>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</si>
  <si>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</si>
  <si>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</si>
  <si>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</si>
  <si>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</si>
  <si>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</si>
  <si>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</si>
  <si>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</si>
  <si>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</si>
  <si>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</si>
  <si>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</si>
  <si>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</si>
  <si>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</si>
  <si>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</si>
  <si>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</si>
  <si>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</si>
  <si>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</si>
  <si>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</si>
  <si>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</si>
  <si>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</si>
  <si>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</si>
  <si>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</si>
  <si>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</si>
  <si>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</si>
  <si>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</si>
  <si>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</si>
  <si>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</si>
  <si>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</si>
  <si>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</si>
  <si>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</si>
  <si>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</si>
  <si>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</si>
  <si>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</si>
  <si>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</si>
  <si>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</si>
  <si>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</si>
  <si>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</si>
  <si>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</si>
  <si>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</si>
  <si>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</si>
  <si>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</si>
  <si>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</si>
  <si>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</si>
  <si>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</si>
  <si>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</si>
  <si>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</si>
  <si>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</si>
  <si>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</si>
  <si>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</si>
  <si>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</si>
  <si>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</si>
  <si>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</si>
  <si>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</si>
  <si>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</si>
  <si>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</si>
  <si>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</si>
  <si>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</si>
  <si>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</si>
  <si>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</si>
  <si>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</si>
  <si>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</si>
  <si>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</si>
  <si>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</si>
  <si>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</si>
  <si>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</si>
  <si>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</si>
  <si>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</si>
  <si>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</si>
  <si>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</si>
  <si>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</si>
  <si>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</si>
  <si>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</si>
  <si>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</si>
  <si>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</si>
  <si>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</si>
  <si>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</si>
  <si>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</si>
  <si>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</si>
  <si>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</si>
  <si>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</si>
  <si>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</si>
  <si>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</si>
  <si>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</si>
  <si>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</si>
  <si>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</si>
  <si>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</si>
  <si>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</si>
  <si>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</si>
  <si>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</si>
  <si>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</si>
  <si>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</si>
  <si>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</si>
  <si>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</si>
  <si>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</si>
  <si>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</si>
  <si>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</si>
  <si>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</si>
  <si>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</si>
  <si>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</si>
  <si>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</si>
  <si>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</si>
  <si>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</si>
  <si>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</si>
  <si>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</si>
  <si>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</si>
  <si>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</si>
  <si>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</si>
  <si>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</si>
  <si>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</si>
  <si>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</si>
  <si>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</si>
  <si>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</si>
  <si>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</si>
  <si>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</si>
  <si>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</si>
  <si>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</si>
  <si>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</si>
  <si>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</si>
  <si>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</si>
  <si>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</si>
  <si>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</si>
  <si>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</si>
  <si>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</si>
  <si>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</si>
  <si>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</si>
  <si>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</si>
  <si>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</si>
  <si>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</si>
  <si>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</si>
  <si>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</si>
  <si>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</si>
  <si>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</si>
  <si>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</si>
  <si>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</si>
  <si>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</si>
  <si>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</si>
  <si>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</si>
  <si>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</si>
  <si>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</si>
  <si>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</si>
  <si>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</si>
  <si>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</si>
  <si>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</si>
  <si>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</si>
  <si>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</si>
  <si>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</si>
  <si>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</si>
  <si>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</si>
  <si>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</si>
  <si>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</si>
  <si>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</si>
  <si>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</si>
  <si>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</si>
  <si>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</si>
  <si>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</si>
  <si>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</si>
  <si>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</si>
  <si>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</si>
  <si>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</si>
  <si>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</si>
  <si>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</si>
  <si>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</si>
  <si>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</si>
  <si>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</si>
  <si>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</si>
  <si>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</si>
  <si>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</si>
  <si>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</si>
  <si>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</si>
  <si>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</si>
  <si>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</si>
  <si>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</si>
  <si>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</si>
  <si>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</si>
  <si>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</si>
  <si>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</si>
  <si>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</si>
  <si>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</si>
  <si>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</si>
  <si>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</si>
  <si>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</si>
  <si>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</si>
  <si>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</si>
  <si>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</si>
  <si>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</si>
  <si>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</si>
  <si>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</si>
  <si>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</si>
  <si>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</si>
  <si>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</si>
  <si>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</si>
  <si>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</si>
  <si>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</si>
  <si>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</si>
  <si>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</si>
  <si>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</si>
  <si>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</si>
  <si>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</si>
  <si>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</si>
  <si>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</si>
  <si>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</si>
  <si>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</si>
  <si>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</si>
  <si>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</si>
  <si>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</si>
  <si>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</si>
  <si>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</si>
  <si>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</si>
  <si>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</si>
  <si>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</si>
  <si>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</si>
  <si>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</si>
  <si>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</si>
  <si>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</si>
  <si>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</si>
  <si>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</si>
  <si>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</si>
  <si>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</si>
  <si>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</si>
  <si>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</si>
  <si>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</si>
  <si>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</si>
  <si>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</si>
  <si>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</si>
  <si>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</si>
  <si>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</si>
  <si>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</si>
  <si>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</si>
  <si>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</si>
  <si>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</si>
  <si>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</si>
  <si>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</si>
  <si>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</si>
  <si>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</si>
  <si>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</si>
  <si>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</si>
  <si>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</si>
  <si>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</si>
  <si>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</si>
  <si>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</si>
  <si>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</si>
  <si>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</si>
  <si>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</si>
  <si>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</si>
  <si>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</si>
  <si>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</si>
  <si>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</si>
  <si>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</si>
  <si>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</si>
  <si>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</si>
  <si>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</si>
  <si>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</si>
  <si>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</si>
  <si>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</si>
  <si>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</si>
  <si>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</si>
  <si>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</si>
  <si>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</si>
  <si>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</si>
  <si>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</si>
  <si>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</si>
  <si>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</si>
  <si>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</si>
  <si>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</si>
  <si>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</si>
  <si>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</si>
  <si>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</si>
  <si>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</si>
  <si>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</si>
  <si>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</si>
  <si>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</si>
  <si>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</si>
  <si>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</si>
  <si>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</si>
  <si>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</si>
  <si>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</si>
  <si>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</si>
  <si>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</si>
  <si>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</si>
  <si>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</si>
  <si>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</si>
  <si>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</si>
  <si>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</si>
  <si>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</si>
  <si>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</si>
  <si>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</si>
  <si>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</si>
  <si>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</si>
  <si>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</si>
  <si>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</si>
  <si>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</si>
  <si>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</si>
  <si>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</si>
  <si>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</si>
  <si>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</si>
  <si>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</si>
  <si>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</si>
  <si>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</si>
  <si>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</si>
  <si>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</si>
  <si>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</si>
  <si>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</si>
  <si>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</si>
  <si>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</si>
  <si>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</si>
  <si>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</si>
  <si>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</si>
  <si>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</si>
  <si>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</si>
  <si>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</si>
  <si>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</si>
  <si>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</si>
  <si>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</si>
  <si>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</si>
  <si>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</si>
  <si>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</si>
  <si>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</si>
  <si>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</si>
  <si>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</si>
  <si>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</si>
  <si>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</si>
  <si>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</si>
  <si>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</si>
  <si>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</si>
  <si>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</si>
  <si>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</si>
  <si>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</si>
  <si>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</si>
  <si>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</si>
  <si>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</si>
  <si>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</si>
  <si>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</si>
  <si>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</si>
  <si>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</si>
  <si>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</si>
  <si>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</si>
  <si>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</si>
  <si>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</si>
  <si>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</si>
  <si>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</si>
  <si>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</si>
  <si>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</si>
  <si>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</si>
  <si>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</si>
  <si>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</si>
  <si>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</si>
  <si>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</si>
  <si>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</si>
  <si>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</si>
  <si>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</si>
  <si>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</si>
  <si>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</si>
  <si>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</si>
  <si>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</si>
  <si>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</si>
  <si>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</si>
  <si>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</si>
  <si>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</si>
  <si>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</si>
  <si>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</si>
  <si>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</si>
  <si>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</si>
  <si>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</si>
  <si>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</si>
  <si>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</si>
  <si>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</si>
  <si>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</si>
  <si>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</si>
  <si>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</si>
  <si>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</si>
  <si>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</si>
  <si>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</si>
  <si>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</si>
  <si>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</si>
  <si>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</si>
  <si>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</si>
  <si>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</si>
  <si>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</si>
  <si>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</si>
  <si>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</si>
  <si>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</si>
  <si>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</si>
  <si>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</si>
  <si>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</si>
  <si>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</si>
  <si>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</si>
  <si>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</si>
  <si>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</si>
  <si>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</si>
  <si>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</si>
  <si>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</si>
  <si>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</si>
  <si>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</si>
  <si>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</si>
  <si>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</si>
  <si>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</si>
  <si>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</si>
  <si>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</si>
  <si>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</si>
  <si>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</si>
  <si>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</si>
  <si>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</si>
  <si>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</si>
  <si>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</si>
  <si>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</si>
  <si>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</si>
  <si>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</si>
  <si>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</si>
  <si>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</si>
  <si>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</si>
  <si>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</si>
  <si>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</si>
  <si>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</si>
  <si>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</si>
  <si>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</si>
  <si>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</si>
  <si>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</si>
  <si>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</si>
  <si>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</si>
  <si>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</si>
  <si>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</si>
  <si>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</si>
  <si>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</si>
  <si>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</si>
  <si>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</si>
  <si>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</si>
  <si>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</si>
  <si>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</si>
  <si>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</si>
  <si>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</si>
  <si>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</si>
  <si>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</si>
  <si>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</si>
  <si>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</si>
  <si>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</si>
  <si>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</si>
  <si>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</si>
  <si>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</si>
  <si>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</si>
  <si>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</si>
  <si>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</si>
  <si>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</si>
  <si>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</si>
  <si>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</si>
  <si>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</si>
  <si>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</si>
  <si>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</si>
  <si>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</si>
  <si>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</si>
  <si>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</si>
  <si>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</si>
  <si>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</si>
  <si>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</si>
  <si>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</si>
  <si>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</si>
  <si>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</si>
  <si>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</si>
  <si>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</si>
  <si>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</si>
  <si>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</si>
  <si>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</si>
  <si>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</si>
  <si>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</si>
  <si>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</si>
  <si>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</si>
  <si>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</si>
  <si>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</si>
  <si>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</si>
  <si>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</si>
  <si>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</si>
  <si>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</si>
  <si>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</si>
  <si>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</si>
  <si>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</si>
  <si>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</si>
  <si>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</si>
  <si>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</si>
  <si>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</si>
  <si>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</si>
  <si>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</si>
  <si>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</si>
  <si>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</si>
  <si>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</si>
  <si>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</si>
  <si>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</si>
  <si>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</si>
  <si>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</si>
  <si>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</si>
  <si>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</si>
  <si>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</si>
  <si>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</si>
  <si>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</si>
  <si>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</si>
  <si>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</si>
  <si>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</si>
  <si>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</si>
  <si>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</si>
  <si>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</si>
  <si>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</si>
  <si>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</si>
  <si>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</si>
  <si>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</si>
  <si>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</si>
  <si>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</si>
  <si>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</si>
  <si>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</si>
  <si>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</si>
  <si>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</si>
  <si>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</si>
  <si>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</si>
  <si>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</si>
  <si>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</si>
  <si>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</si>
  <si>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</si>
  <si>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</si>
  <si>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</si>
  <si>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</si>
  <si>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</si>
  <si>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</si>
  <si>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</si>
  <si>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</si>
  <si>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</si>
  <si>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</si>
  <si>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</si>
  <si>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</si>
  <si>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</si>
  <si>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</si>
  <si>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</si>
  <si>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</si>
  <si>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</si>
  <si>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</si>
  <si>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</si>
  <si>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</si>
  <si>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</si>
  <si>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</si>
  <si>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</si>
  <si>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</si>
  <si>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</si>
  <si>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</si>
  <si>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</si>
  <si>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</si>
  <si>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</si>
  <si>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</si>
  <si>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</si>
  <si>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</si>
  <si>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</si>
  <si>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</si>
  <si>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</si>
  <si>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</si>
  <si>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</si>
  <si>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</si>
  <si>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</si>
  <si>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</si>
  <si>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</si>
  <si>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</si>
  <si>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</si>
  <si>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</si>
  <si>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</si>
  <si>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</si>
  <si>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</si>
  <si>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</si>
  <si>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</si>
  <si>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</si>
  <si>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</si>
  <si>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</si>
  <si>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</si>
  <si>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</si>
  <si>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</si>
  <si>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</si>
  <si>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</si>
  <si>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</si>
  <si>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</si>
  <si>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</si>
  <si>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</si>
  <si>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</si>
  <si>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</si>
  <si>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</si>
  <si>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</si>
  <si>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</si>
  <si>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</si>
  <si>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</si>
  <si>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</si>
  <si>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</si>
  <si>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</si>
  <si>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</si>
  <si>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</si>
  <si>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</si>
  <si>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</si>
  <si>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</si>
  <si>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</si>
  <si>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</si>
  <si>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</si>
  <si>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</si>
  <si>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</si>
  <si>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</si>
  <si>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</si>
  <si>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</si>
  <si>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</si>
  <si>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</si>
  <si>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</si>
  <si>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</si>
  <si>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</si>
  <si>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</si>
  <si>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</si>
  <si>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</si>
  <si>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</si>
  <si>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</si>
  <si>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</si>
  <si>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</si>
  <si>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</si>
  <si>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</si>
  <si>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</si>
  <si>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</si>
  <si>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</si>
  <si>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</si>
  <si>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</si>
  <si>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</si>
  <si>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</si>
  <si>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</si>
  <si>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</si>
  <si>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</si>
  <si>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</si>
  <si>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</si>
  <si>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</si>
  <si>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</si>
  <si>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</si>
  <si>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</si>
  <si>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</si>
  <si>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</si>
  <si>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</si>
  <si>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</si>
  <si>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</si>
  <si>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</si>
  <si>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</si>
  <si>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</si>
  <si>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</si>
  <si>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</si>
  <si>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</si>
  <si>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</si>
  <si>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</si>
  <si>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</si>
  <si>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</si>
  <si>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</si>
  <si>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</si>
  <si>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</si>
  <si>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</si>
  <si>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</si>
  <si>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</si>
  <si>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</si>
  <si>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</si>
  <si>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</si>
  <si>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</si>
  <si>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</si>
  <si>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</si>
  <si>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</si>
  <si>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</si>
  <si>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</si>
  <si>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</si>
  <si>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</si>
  <si>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</si>
  <si>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</si>
  <si>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</si>
  <si>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</si>
  <si>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</si>
  <si>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</si>
  <si>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</si>
  <si>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</si>
  <si>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</si>
  <si>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</si>
  <si>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</si>
  <si>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</si>
  <si>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</si>
  <si>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</si>
  <si>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</si>
  <si>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</si>
  <si>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</si>
  <si>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</si>
  <si>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</si>
  <si>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</si>
  <si>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</si>
  <si>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</si>
  <si>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</si>
  <si>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</si>
  <si>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</si>
  <si>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</si>
  <si>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</si>
  <si>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</si>
  <si>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</si>
  <si>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</si>
  <si>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</si>
  <si>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</si>
  <si>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</si>
  <si>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</si>
  <si>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</si>
  <si>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</si>
  <si>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</si>
  <si>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</si>
  <si>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</si>
  <si>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</si>
  <si>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</si>
  <si>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</si>
  <si>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</si>
  <si>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</si>
  <si>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</si>
  <si>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</si>
  <si>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</si>
  <si>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</si>
  <si>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</si>
  <si>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</si>
  <si>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</si>
  <si>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</si>
  <si>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</si>
  <si>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</si>
  <si>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</si>
  <si>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</si>
  <si>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</si>
  <si>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</si>
  <si>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</si>
  <si>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</si>
  <si>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</si>
  <si>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</si>
  <si>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</si>
  <si>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</si>
  <si>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</si>
  <si>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</si>
  <si>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</si>
  <si>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</si>
  <si>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</si>
  <si>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</si>
  <si>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</si>
  <si>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</si>
  <si>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</si>
  <si>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</si>
  <si>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</si>
  <si>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</si>
  <si>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</si>
  <si>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</si>
  <si>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</si>
  <si>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</si>
  <si>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</si>
  <si>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</si>
  <si>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</si>
  <si>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</si>
  <si>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</si>
  <si>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</si>
  <si>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</si>
  <si>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</si>
  <si>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</si>
  <si>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</si>
  <si>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</si>
  <si>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</si>
  <si>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</si>
  <si>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</si>
  <si>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</si>
  <si>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</si>
  <si>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</si>
  <si>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</si>
  <si>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</si>
  <si>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</si>
  <si>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</si>
  <si>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</si>
  <si>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</si>
  <si>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</si>
  <si>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</si>
  <si>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</si>
  <si>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</si>
  <si>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</si>
  <si>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</si>
  <si>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</si>
  <si>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</si>
  <si>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</si>
  <si>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</si>
  <si>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</si>
  <si>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</si>
  <si>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</si>
  <si>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</si>
  <si>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</si>
  <si>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</si>
  <si>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</si>
  <si>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</si>
  <si>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</si>
  <si>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</si>
  <si>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</si>
  <si>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</si>
  <si>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</si>
  <si>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</si>
  <si>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</si>
  <si>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</si>
  <si>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</si>
  <si>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</si>
  <si>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</si>
  <si>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</si>
  <si>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</si>
  <si>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</si>
  <si>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</si>
  <si>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</si>
  <si>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</si>
  <si>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</si>
  <si>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</si>
  <si>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</si>
  <si>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</si>
  <si>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</si>
  <si>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</si>
  <si>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</si>
  <si>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</si>
  <si>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</si>
  <si>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</si>
  <si>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</si>
  <si>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</si>
  <si>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</si>
  <si>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</si>
  <si>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</si>
  <si>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</si>
  <si>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</si>
  <si>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</si>
  <si>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</si>
  <si>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</si>
  <si>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</si>
  <si>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</si>
  <si>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</si>
  <si>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</si>
  <si>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</si>
  <si>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</si>
  <si>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</si>
  <si>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</si>
  <si>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</si>
  <si>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</si>
  <si>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</si>
  <si>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</si>
  <si>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</si>
  <si>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</si>
  <si>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</si>
  <si>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</si>
  <si>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</si>
  <si>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</si>
  <si>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</si>
  <si>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</si>
  <si>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</si>
  <si>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</si>
  <si>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</si>
  <si>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</si>
  <si>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</si>
  <si>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</si>
  <si>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</si>
  <si>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</si>
  <si>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</si>
  <si>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</si>
  <si>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</si>
  <si>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</si>
  <si>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</si>
  <si>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</si>
  <si>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</si>
  <si>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</si>
  <si>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</si>
  <si>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</si>
  <si>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</si>
  <si>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</si>
  <si>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</si>
  <si>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</si>
  <si>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</si>
  <si>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</si>
  <si>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</si>
  <si>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</si>
  <si>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</si>
  <si>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</si>
  <si>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</si>
  <si>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</si>
  <si>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</si>
  <si>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</si>
  <si>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</si>
  <si>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</si>
  <si>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</si>
  <si>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</si>
  <si>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</si>
  <si>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</si>
  <si>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</si>
  <si>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</si>
  <si>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</si>
  <si>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</si>
  <si>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</si>
  <si>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</si>
  <si>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</si>
  <si>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</si>
  <si>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</si>
  <si>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</si>
  <si>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</si>
  <si>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</si>
  <si>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</si>
  <si>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</si>
  <si>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</si>
  <si>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</si>
  <si>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</si>
  <si>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</si>
  <si>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</si>
  <si>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</si>
  <si>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</si>
  <si>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</si>
  <si>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</si>
  <si>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</si>
  <si>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</si>
  <si>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</si>
  <si>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</si>
  <si>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</si>
  <si>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</si>
  <si>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</si>
  <si>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</si>
  <si>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</si>
  <si>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</si>
  <si>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</si>
  <si>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</si>
  <si>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</si>
  <si>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</si>
  <si>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</si>
  <si>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</si>
  <si>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</si>
  <si>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</si>
  <si>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</si>
  <si>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</si>
  <si>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</si>
  <si>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</si>
  <si>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</si>
  <si>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</si>
  <si>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</si>
  <si>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</si>
  <si>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</si>
  <si>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</si>
  <si>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</si>
  <si>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</si>
  <si>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</si>
  <si>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</si>
  <si>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</si>
  <si>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</si>
  <si>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</si>
  <si>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</si>
  <si>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</si>
  <si>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</si>
  <si>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</si>
  <si>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</si>
  <si>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</si>
  <si>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</si>
  <si>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</si>
  <si>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</si>
  <si>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</si>
  <si>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</si>
  <si>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</si>
  <si>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</si>
  <si>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</si>
  <si>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</si>
  <si>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</si>
  <si>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</si>
  <si>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</si>
  <si>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</si>
  <si>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</si>
  <si>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</si>
  <si>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</si>
  <si>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</si>
  <si>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</si>
  <si>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</si>
  <si>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</si>
  <si>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</si>
  <si>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</si>
  <si>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</si>
  <si>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</si>
  <si>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</si>
  <si>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</si>
  <si>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</si>
  <si>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</si>
  <si>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</si>
  <si>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</si>
  <si>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</si>
  <si>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</si>
  <si>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</si>
  <si>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</si>
  <si>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</si>
  <si>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</si>
  <si>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</si>
  <si>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</si>
  <si>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</si>
  <si>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</si>
  <si>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</si>
  <si>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</si>
  <si>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</si>
  <si>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</si>
  <si>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</si>
  <si>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</si>
  <si>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</si>
  <si>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</si>
  <si>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</si>
  <si>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</si>
  <si>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</si>
  <si>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</si>
  <si>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</si>
  <si>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</si>
  <si>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</si>
  <si>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</si>
  <si>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</si>
  <si>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</si>
  <si>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</si>
  <si>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</si>
  <si>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</si>
  <si>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</si>
  <si>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</si>
  <si>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</si>
  <si>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</si>
  <si>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</si>
  <si>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</si>
  <si>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</si>
  <si>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</si>
  <si>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</si>
  <si>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</si>
  <si>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</si>
  <si>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</si>
  <si>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</si>
  <si>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</si>
  <si>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</si>
  <si>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</si>
  <si>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</si>
  <si>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</si>
  <si>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</si>
  <si>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</si>
  <si>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</si>
  <si>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</si>
  <si>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</si>
  <si>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</si>
  <si>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</si>
  <si>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</si>
  <si>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</si>
  <si>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</si>
  <si>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</si>
  <si>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</si>
  <si>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</si>
  <si>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</si>
  <si>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</si>
  <si>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</si>
  <si>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</si>
  <si>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</si>
  <si>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</si>
  <si>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</si>
  <si>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</si>
  <si>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</si>
  <si>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</si>
  <si>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</si>
  <si>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</si>
  <si>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</si>
  <si>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</si>
  <si>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</si>
  <si>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</si>
  <si>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</si>
  <si>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</si>
  <si>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</si>
  <si>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</si>
  <si>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</si>
  <si>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</si>
  <si>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</si>
  <si>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</si>
  <si>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</si>
  <si>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</si>
  <si>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</si>
  <si>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</si>
  <si>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</si>
  <si>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</si>
  <si>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</si>
  <si>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</si>
  <si>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</si>
  <si>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</si>
  <si>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</si>
  <si>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</si>
  <si>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</si>
  <si>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</si>
  <si>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</si>
  <si>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</si>
  <si>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</si>
  <si>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</si>
  <si>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</si>
  <si>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</si>
  <si>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</si>
  <si>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</si>
  <si>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</si>
  <si>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</si>
  <si>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</si>
  <si>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</si>
  <si>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</si>
  <si>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</si>
  <si>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</si>
  <si>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</si>
  <si>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</si>
  <si>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</si>
  <si>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</si>
  <si>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</si>
  <si>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</si>
  <si>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</si>
  <si>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</si>
  <si>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</si>
  <si>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</si>
  <si>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</si>
  <si>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</si>
  <si>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</si>
  <si>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</si>
  <si>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</si>
  <si>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</si>
  <si>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</si>
  <si>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</si>
  <si>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</si>
  <si>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</si>
  <si>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</si>
  <si>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</si>
  <si>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</si>
  <si>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</si>
  <si>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</si>
  <si>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</si>
  <si>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</si>
  <si>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</si>
  <si>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</si>
  <si>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</si>
  <si>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</si>
  <si>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</si>
  <si>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</si>
  <si>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</si>
  <si>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</si>
  <si>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</si>
  <si>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</si>
  <si>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</si>
  <si>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</si>
  <si>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</si>
  <si>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</si>
  <si>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</si>
  <si>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</si>
  <si>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</si>
  <si>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</si>
  <si>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</si>
  <si>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</si>
  <si>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</si>
  <si>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</si>
  <si>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</si>
  <si>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</si>
  <si>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</si>
  <si>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</si>
  <si>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</si>
  <si>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</si>
  <si>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</si>
  <si>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</si>
  <si>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</si>
  <si>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</si>
  <si>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</si>
  <si>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</si>
  <si>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</si>
  <si>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</si>
  <si>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</si>
  <si>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</si>
  <si>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</si>
  <si>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</si>
  <si>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</si>
  <si>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</si>
  <si>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</si>
  <si>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</si>
  <si>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</si>
  <si>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</si>
  <si>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</si>
  <si>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</si>
  <si>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</si>
  <si>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</si>
  <si>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</si>
  <si>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</si>
  <si>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</si>
  <si>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</si>
  <si>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</si>
  <si>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</si>
  <si>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</si>
  <si>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</si>
  <si>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</si>
  <si>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</si>
  <si>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</si>
  <si>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</si>
  <si>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</si>
  <si>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</si>
  <si>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</si>
  <si>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</si>
  <si>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</si>
  <si>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</si>
  <si>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</si>
  <si>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</si>
  <si>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</si>
  <si>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</si>
  <si>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</si>
  <si>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</si>
  <si>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</si>
  <si>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</si>
  <si>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</si>
  <si>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</si>
  <si>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</si>
  <si>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</si>
  <si>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</si>
  <si>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</si>
  <si>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</si>
  <si>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</si>
  <si>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</si>
  <si>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</si>
  <si>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</si>
  <si>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</si>
  <si>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</si>
  <si>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</si>
  <si>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</si>
  <si>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</si>
  <si>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</si>
  <si>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</si>
  <si>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</si>
  <si>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</si>
  <si>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</si>
  <si>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</si>
  <si>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</si>
  <si>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</si>
  <si>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</si>
  <si>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</si>
  <si>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</si>
  <si>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</si>
  <si>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</si>
  <si>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</si>
  <si>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</si>
  <si>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</si>
  <si>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</si>
  <si>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</si>
  <si>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</si>
  <si>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</si>
  <si>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</si>
  <si>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</si>
  <si>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</si>
  <si>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</si>
  <si>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</si>
  <si>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</si>
  <si>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</si>
  <si>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</si>
  <si>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</si>
  <si>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</si>
  <si>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</si>
  <si>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</si>
  <si>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</si>
  <si>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</si>
  <si>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</si>
  <si>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</si>
  <si>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</si>
  <si>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</si>
  <si>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</si>
  <si>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</si>
  <si>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</si>
  <si>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</si>
  <si>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</si>
  <si>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</si>
  <si>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</si>
  <si>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</si>
  <si>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</si>
  <si>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</si>
  <si>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</si>
  <si>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</si>
  <si>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</si>
  <si>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</si>
  <si>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</si>
  <si>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</si>
  <si>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</si>
  <si>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</si>
  <si>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</si>
  <si>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</si>
  <si>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</si>
  <si>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</si>
  <si>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</si>
  <si>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</si>
  <si>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</si>
  <si>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</si>
  <si>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</si>
  <si>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</si>
  <si>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</si>
  <si>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</si>
  <si>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</si>
  <si>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</si>
  <si>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</si>
  <si>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</si>
  <si>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</si>
  <si>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</si>
  <si>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</si>
  <si>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</si>
  <si>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</si>
  <si>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</si>
  <si>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</si>
  <si>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</si>
  <si>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</si>
  <si>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</si>
  <si>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</si>
  <si>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</si>
  <si>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</si>
  <si>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</si>
  <si>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</si>
  <si>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</si>
  <si>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</si>
  <si>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</si>
  <si>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</si>
  <si>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</si>
  <si>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</si>
  <si>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</si>
  <si>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</si>
  <si>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</si>
  <si>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</si>
  <si>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</si>
  <si>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</si>
  <si>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</si>
  <si>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</si>
  <si>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</si>
  <si>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</si>
  <si>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</si>
  <si>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</si>
  <si>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</si>
  <si>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</si>
  <si>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</si>
  <si>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</si>
  <si>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</si>
  <si>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</si>
  <si>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</si>
  <si>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</si>
  <si>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</si>
  <si>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</si>
  <si>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</si>
  <si>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</si>
  <si>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</si>
  <si>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</si>
  <si>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</si>
  <si>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</si>
  <si>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</si>
  <si>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</si>
  <si>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</si>
  <si>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</si>
  <si>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</si>
  <si>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</si>
  <si>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</si>
  <si>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</si>
  <si>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</si>
  <si>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</si>
  <si>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</si>
  <si>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</si>
  <si>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</si>
  <si>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</si>
  <si>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</si>
  <si>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</si>
  <si>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</si>
  <si>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</si>
  <si>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</si>
  <si>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</si>
  <si>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</si>
  <si>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</si>
  <si>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</si>
  <si>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</si>
  <si>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</si>
  <si>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</si>
  <si>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</si>
  <si>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</si>
  <si>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</si>
  <si>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</si>
  <si>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</si>
  <si>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</si>
  <si>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</si>
  <si>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</si>
  <si>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</si>
  <si>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</si>
  <si>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</si>
  <si>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</si>
  <si>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</si>
  <si>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</si>
  <si>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</si>
  <si>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</si>
  <si>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</si>
  <si>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</si>
  <si>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</si>
  <si>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</si>
  <si>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</si>
  <si>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</si>
  <si>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</si>
  <si>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</si>
  <si>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</si>
  <si>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</si>
  <si>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</si>
  <si>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</si>
  <si>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</si>
  <si>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</si>
  <si>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</si>
  <si>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</si>
  <si>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</si>
  <si>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</si>
  <si>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</si>
  <si>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</si>
  <si>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</si>
  <si>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</si>
  <si>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</si>
  <si>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</si>
  <si>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</si>
  <si>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</si>
  <si>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</si>
  <si>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</si>
  <si>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</si>
  <si>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</si>
  <si>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</si>
  <si>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</si>
  <si>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</si>
  <si>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</si>
  <si>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</si>
  <si>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</si>
  <si>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</si>
  <si>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</si>
  <si>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</si>
  <si>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</si>
  <si>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</si>
  <si>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</si>
  <si>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</si>
  <si>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</si>
  <si>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</si>
  <si>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</si>
  <si>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</si>
  <si>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</si>
  <si>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</si>
  <si>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</si>
  <si>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</si>
  <si>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</si>
  <si>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</si>
  <si>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</si>
  <si>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</si>
  <si>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</si>
  <si>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</si>
  <si>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</si>
  <si>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</si>
  <si>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</si>
  <si>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</si>
  <si>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</si>
  <si>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</si>
  <si>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</si>
  <si>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</si>
  <si>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</si>
  <si>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</si>
  <si>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</si>
  <si>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</si>
  <si>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</si>
  <si>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</si>
  <si>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</si>
  <si>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</si>
  <si>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</si>
  <si>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</si>
  <si>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</si>
  <si>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</si>
  <si>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</si>
  <si>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</si>
  <si>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</si>
  <si>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</si>
  <si>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</si>
  <si>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</si>
  <si>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</si>
  <si>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</si>
  <si>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</si>
  <si>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</si>
  <si>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</si>
  <si>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</si>
  <si>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</si>
  <si>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</si>
  <si>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</si>
  <si>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</si>
  <si>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</si>
  <si>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</si>
  <si>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</si>
  <si>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</si>
  <si>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</si>
  <si>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</si>
  <si>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</si>
  <si>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</si>
  <si>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</si>
  <si>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</si>
  <si>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</si>
  <si>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</si>
  <si>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</si>
  <si>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</si>
  <si>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</si>
  <si>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</si>
  <si>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</si>
  <si>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</si>
  <si>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</si>
  <si>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</si>
  <si>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</si>
  <si>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</si>
  <si>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</si>
  <si>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</si>
  <si>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</si>
  <si>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</si>
  <si>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</si>
  <si>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</si>
  <si>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</si>
  <si>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</si>
  <si>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</si>
  <si>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</si>
  <si>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</si>
  <si>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</si>
  <si>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</si>
  <si>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</si>
  <si>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</si>
  <si>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</si>
  <si>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</si>
  <si>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</si>
  <si>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</si>
  <si>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</si>
  <si>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</si>
  <si>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</si>
  <si>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</si>
  <si>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</si>
  <si>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</si>
  <si>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</si>
  <si>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</si>
  <si>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</si>
  <si>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</si>
  <si>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</si>
  <si>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</si>
  <si>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</si>
  <si>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</si>
  <si>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</si>
  <si>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</si>
  <si>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</si>
  <si>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</si>
  <si>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</si>
  <si>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</si>
  <si>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</si>
  <si>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</si>
  <si>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</si>
  <si>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</si>
  <si>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</si>
  <si>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</si>
  <si>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</si>
  <si>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</si>
  <si>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</si>
  <si>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</si>
  <si>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</si>
  <si>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</si>
  <si>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</si>
  <si>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</si>
  <si>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</si>
  <si>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</si>
  <si>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</si>
  <si>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</si>
  <si>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</si>
  <si>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</si>
  <si>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</si>
  <si>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</si>
  <si>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</si>
  <si>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</si>
  <si>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</si>
  <si>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</si>
  <si>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</si>
  <si>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</si>
  <si>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</si>
  <si>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</si>
  <si>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</si>
  <si>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</si>
  <si>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</si>
  <si>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</si>
  <si>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</si>
  <si>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</si>
  <si>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</si>
  <si>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</si>
  <si>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</si>
  <si>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</si>
  <si>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</si>
  <si>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</si>
  <si>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</si>
  <si>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</si>
  <si>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</si>
  <si>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</si>
  <si>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</si>
  <si>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</si>
  <si>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</si>
  <si>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</si>
  <si>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</si>
  <si>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</si>
  <si>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</si>
  <si>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</si>
  <si>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</si>
  <si>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</si>
  <si>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</si>
  <si>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</si>
  <si>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</si>
  <si>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</si>
  <si>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</si>
  <si>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</si>
  <si>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</si>
  <si>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</si>
  <si>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</si>
  <si>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</si>
  <si>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</si>
  <si>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</si>
  <si>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</si>
  <si>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</si>
  <si>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</si>
  <si>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</si>
  <si>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</si>
  <si>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</si>
  <si>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</si>
  <si>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</si>
  <si>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</si>
  <si>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</si>
  <si>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</si>
  <si>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</si>
  <si>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</si>
  <si>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</si>
  <si>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</si>
  <si>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</si>
  <si>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</si>
  <si>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</si>
  <si>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</si>
  <si>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</si>
  <si>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</si>
  <si>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</si>
  <si>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</si>
  <si>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</si>
  <si>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</si>
  <si>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</si>
  <si>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</si>
  <si>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</si>
  <si>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</si>
  <si>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</si>
  <si>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</si>
  <si>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</si>
  <si>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</si>
  <si>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</si>
  <si>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</si>
  <si>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</si>
  <si>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</si>
  <si>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</si>
  <si>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</si>
  <si>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</si>
  <si>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</si>
  <si>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</si>
  <si>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</si>
  <si>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</si>
  <si>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</si>
  <si>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</si>
  <si>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</si>
  <si>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</si>
  <si>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</si>
  <si>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</si>
  <si>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</si>
  <si>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</si>
  <si>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</si>
  <si>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</si>
  <si>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</si>
  <si>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</si>
  <si>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</si>
  <si>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</si>
  <si>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</si>
  <si>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</si>
  <si>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</si>
  <si>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</si>
  <si>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</si>
  <si>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</si>
  <si>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</si>
  <si>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</si>
  <si>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</si>
  <si>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</si>
  <si>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</si>
  <si>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</si>
  <si>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</si>
  <si>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</si>
  <si>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</si>
  <si>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</si>
  <si>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</si>
  <si>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</si>
  <si>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</si>
  <si>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</si>
  <si>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</si>
  <si>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</si>
  <si>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</si>
  <si>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</si>
  <si>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</si>
  <si>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</si>
  <si>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</si>
  <si>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</si>
  <si>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</si>
  <si>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</si>
  <si>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</si>
  <si>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</si>
  <si>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</si>
  <si>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</si>
  <si>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</si>
  <si>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</si>
  <si>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</si>
  <si>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</si>
  <si>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</si>
  <si>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</si>
  <si>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</si>
  <si>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</si>
  <si>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</si>
  <si>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</si>
  <si>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</si>
  <si>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</si>
  <si>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</si>
  <si>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</si>
  <si>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</si>
  <si>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</si>
  <si>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</si>
  <si>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</si>
  <si>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</si>
  <si>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</si>
  <si>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</si>
  <si>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</si>
  <si>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</si>
  <si>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</si>
  <si>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</si>
  <si>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</si>
  <si>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</si>
  <si>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</si>
  <si>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</si>
  <si>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PCM-20251126-00002206</t>
  </si>
  <si>
    <t>30 MIN</t>
  </si>
  <si>
    <t>PCM-20251127-00000060</t>
  </si>
  <si>
    <t>50 MIN</t>
  </si>
  <si>
    <t>PCM-20251127-00000086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</si>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</sst>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0"/>
      <color theme="1"/>
      <name val="Poppin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325.13316631944326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45988.081592245369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45988.081592245369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45988.081592245369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45988.081592245369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45988.081592245369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45988.081592245369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45988.081592245369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45988.081592245369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45988.081592245369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45988.081592245369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45988.081592245369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45988.081592245369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45988.081592245369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45988.081592245369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45988.081592245369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45988.081592245369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45988.081592245369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45988.081592245369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45988.081592245369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45988.081592245369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45988.081592245369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45988.081592245369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45988.081592245369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45988.081592245369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45988.081592245369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45988.081592245369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45988.081592245369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45988.081592245369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45988.081592245369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45988.081592245369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45988.081592245369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45988.081592245369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45988.081592245369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45988.081592245369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45988.081592245369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45988.081592245369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45988.081592245369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45988.081592245369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45988.081592245369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45988.081592245369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45988.081592245369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45988.081592245369</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97A973EF-F087-42EA-B597-EE6DDD042F94}"/>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163.08175428240793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3.694173263887933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45988.081592245369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45988.081592245369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45988.081592245369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45988.081592245369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45988.081592245369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45988.081592245369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45988.081592245369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45988.081592245369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45988.081592245369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45988.081592245369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45988.081592245369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45988.081592245369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45988.081592245369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45988.081592245369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45988.081592245369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45988.081592245369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45988.081592245369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45988.081592245369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45988.081592245369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45988.081592245369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45988.081592245369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45988.081592245369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45988.081592245369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45988.081592245369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45988.081592245369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45988.081592245369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45988.081592245369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45988.081592245369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45988.081592245369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45988.081592245369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45988.081592245369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45988.081592245369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45988.081592245369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45988.081592245369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45988.081592245369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45988.081592245369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45988.081592245369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45988.081592245369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45988.081592245369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45988.081592245369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45988.081592245369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45988.081592245369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45988.081592245369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45988.081592245369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45988.081592245369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45988.081592245369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45988.081592245369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45988.081592245369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45988.081592245369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45988.081592245369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45988.081592245369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45988.081592245369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45988.081592245369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45988.081592245369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45988.081592245369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45988.081592245369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45988.081592245369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45988.081592245369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45988.081592245369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45988.081592245369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45988.081592245369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45988.081592245369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45988.081592245369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45988.081592245369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45988.081592245369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45988.081592245369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45988.081592245369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45988.081592245369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45988.081592245369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45988.081592245369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45988.081592245369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45988.081592245369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45988.081592245369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45988.081592245369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45988.081592245369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45988.081592245369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45988.081592245369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45988.081592245369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45988.081592245369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45988.081592245369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45988.081592245369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45988.081592245369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45988.081592245369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45988.081592245369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45988.081592245369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45988.081592245369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45988.081592245369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45988.081592245369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45988.081592245369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45988.081592245369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45988.081592245369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45988.081592245369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45988.081592245369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45988.081592245369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45988.081592245369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45988.081592245369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45988.081592245369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45988.081592245369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45988.081592245369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45988.081592245369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45988.081592245369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45988.081592245369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45988.081592245369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45988.081592245369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45988.081592245369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45988.081592245369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45988.081592245369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45988.081592245369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45988.081592245369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45988.081592245369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45988.081592245369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45988.081592245369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45988.081592245369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45988.081592245369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45988.081592245369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45988.081592245369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45988.081592245369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45988.081592245369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45988.081592245369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45988.081592245369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45988.081592245369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45988.081592245369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45988.081592245369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45988.081592245369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45988.081592245369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45988.081592245369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45988.081592245369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45988.081592245369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45988.081592245369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45988.081592245369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45988.081592245369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45988.081592245369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45988.081592245369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45988.081592245369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45988.081592245369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45988.081592245369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45988.081592245369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45988.081592245369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45988.081592245369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45988.081592245369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45988.081592245369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45988.081592245369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45988.081592245369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45988.081592245369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45988.081592245369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45988.081592245369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45988.081592245369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45988.081592245369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45988.081592245369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45988.081592245369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45988.081592245369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45988.081592245369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45988.081592245369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45988.081592245369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45988.081592245369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45988.081592245369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45988.081592245369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45988.081592245369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45988.081592245369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45988.081592245369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45988.081592245369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45988.081592245369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45988.081592245369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45988.081592245369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45988.081592245369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45988.081592245369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45988.081592245369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45988.081592245369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45988.081592245369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45988.081592245369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45988.081592245369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45988.081592245369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45988.081592245369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45988.081592245369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45988.081592245369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45988.081592245369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45988.081592245369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45988.081592245369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45988.081592245369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45988.081592245369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45988.081592245369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45988.081592245369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45988.081592245369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45988.081592245369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45988.081592245369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45988.081592245369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45988.081592245369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45988.081592245369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45988.081592245369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45988.081592245369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45988.081592245369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45988.081592245369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45988.081592245369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45988.081592245369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45988.081592245369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45988.081592245369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45988.081592245369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45988.081592245369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45988.081592245369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45988.081592245369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45988.081592245369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45988.081592245369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45988.081592245369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45988.081592245369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45988.081592245369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45988.081592245369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45988.081592245369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45988.081592245369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45988.081592245369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45988.081592245369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45988.081592245369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45988.081592245369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45988.081592245369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45988.081592245369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45988.081592245369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45988.081592245369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45988.081592245369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45988.081592245369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45988.081592245369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45988.081592245369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45988.081592245369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45988.081592245369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45988.081592245369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45988.081592245369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45988.081592245369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45988.081592245369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45988.081592245369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45988.081592245369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45988.081592245369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45988.081592245369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45988.081592245369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45988.081592245369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45988.081592245369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45988.081592245369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45988.081592245369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45988.081592245369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45988.081592245369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45988.081592245369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45988.081592245369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45988.081592245369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45988.081592245369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45988.081592245369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45988.081592245369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45988.081592245369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45988.081592245369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45988.081592245369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45988.081592245369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45988.081592245369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45988.081592245369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45988.081592245369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45988.081592245369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45988.081592245369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45988.081592245369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45988.081592245369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45988.081592245369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45988.081592245369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45988.081592245369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45988.081592245369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45988.081592245369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45988.081592245369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45988.081592245369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45988.081592245369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45988.081592245369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45988.081592245369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45988.081592245369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45988.081592245369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45988.081592245369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45988.081592245369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45988.081592245369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45988.081592245369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45988.081592245369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45988.081592245369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45988.081592245369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45988.081592245369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45988.081592245369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45988.081592245369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45988.081592245369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45988.081592245369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45988.081592245369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45988.081592245369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45988.081592245369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45988.081592245369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45988.081592245369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45988.081592245369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45988.081592245369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45988.081592245369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45988.081592245369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45988.081592245369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45988.081592245369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45988.081592245369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45988.081592245369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45988.081592245369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45988.081592245369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45988.081592245369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45988.081592245369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45988.081592245369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45988.081592245369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45988.081592245369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45988.081592245369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45988.081592245369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45988.081592245369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45988.081592245369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45988.081592245369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45988.081592245369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45988.081592245369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45988.081592245369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45988.081592245369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45988.081592245369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45988.081592245369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45988.081592245369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45988.081592245369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45988.081592245369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45988.081592245369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45988.081592245369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45988.081592245369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45988.081592245369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45988.081592245369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45988.081592245369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45988.081592245369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45988.081592245369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45988.081592245369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45988.081592245369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45988.081592245369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45988.081592245369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45988.081592245369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45988.081592245369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45988.081592245369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45988.081592245369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45988.081592245369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45988.081592245369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45988.081592245369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45988.081592245369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45988.081592245369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45988.081592245369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45988.081592245369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45988.081592245369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45988.081592245369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45988.081592245369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45988.081592245369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45988.081592245369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45988.081592245369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45988.081592245369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45988.081592245369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45988.081592245369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45988.081592245369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45988.081592245369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45988.081592245369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45988.081592245369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45988.081592245369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45988.081592245369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45988.081592245369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45988.081592245369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45988.081592245369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45988.081592245369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45988.081592245369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45988.081592245369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45988.081592245369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45988.081592245369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45988.081592245369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45988.081592245369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45988.081592245369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45988.081592245369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45988.081592245369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45988.081592245369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45988.081592245369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45988.081592245369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45988.081592245369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45988.081592245369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45988.081592245369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45988.081592245369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45988.081592245369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45988.081592245369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45988.081592245369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45988.081592245369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45988.081592245369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45988.081592245369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45988.081592245369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45988.081592245369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45988.081592245369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45988.081592245369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45988.081592245369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45988.081592245369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45988.081592245369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45988.081592245369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45988.081592245369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45988.081592245369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45988.081592245369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45988.081592245369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45988.081592245369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45988.081592245369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45988.081592245369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45988.081592245369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45988.081592245369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45988.081592245369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45988.081592245369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45988.081592245369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45988.081592245369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45988.081592245369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45988.081592245369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45988.081592245369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45988.081592245369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45988.081592245369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45988.081592245369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45988.081592245369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45988.081592245369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45988.081592245369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45988.081592245369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45988.081592245369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45988.081592245369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45988.081592245369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45988.081592245369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45988.081592245369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45988.081592245369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45988.081592245369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45988.081592245369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45988.081592245369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45988.081592245369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45988.081592245369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45988.081592245369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45988.081592245369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45988.081592245369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45988.081592245369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45988.081592245369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45988.081592245369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45988.081592245369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45988.081592245369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45988.081592245369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45988.081592245369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45988.081592245369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45988.081592245369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45988.081592245369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45988.081592245369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45988.081592245369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45988.081592245369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45988.081592245369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45988.081592245369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45988.081592245369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45988.081592245369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45988.081592245369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45988.081592245369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45988.081592245369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45988.081592245369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45988.081592245369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45988.081592245369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45988.081592245369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45988.081592245369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45988.081592245369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45988.081592245369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45988.081592245369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45988.081592245369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45988.081592245369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45988.081592245369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45988.081592245369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45988.081592245369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45988.081592245369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45988.081592245369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45988.081592245369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45988.081592245369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45988.081592245369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45988.081592245369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45988.081592245369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45988.081592245369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45988.081592245369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45988.081592245369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45988.081592245369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45988.081592245369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45988.081592245369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45988.081592245369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45988.081592245369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45988.081592245369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45988.081592245369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45988.081592245369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45988.081592245369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45988.081592245369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45988.081592245369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45988.081592245369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45988.081592245369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45988.081592245369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45988.081592245369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45988.081592245369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45988.081592245369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45988.081592245369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45988.081592245369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45988.081592245369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45988.081592245369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45988.081592245369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45988.081592245369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45988.081592245369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45988.081592245369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45988.081592245369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45988.081592245369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45988.081592245369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45988.081592245369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45988.081592245369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45988.081592245369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45988.081592245369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45988.081592245369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45988.081592245369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45988.081592245369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45988.081592245369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45988.081592245369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45988.081592245369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45988.081592245369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45988.081592245369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45988.081592245369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45988.081592245369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45988.081592245369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45988.081592245369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45988.081592245369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45988.081592245369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45988.081592245369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45988.081592245369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45988.081592245369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45988.081592245369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45988.081592245369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45988.081592245369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45988.081592245369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45988.081592245369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45988.081592245369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45988.081592245369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45988.081592245369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45988.081592245369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45988.081592245369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45988.081592245369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45988.081592245369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45988.081592245369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45988.081592245369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45988.081592245369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45988.081592245369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45988.081592245369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45988.081592245369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45988.081592245369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45988.081592245369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45988.081592245369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45988.081592245369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45988.081592245369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45988.081592245369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45988.081592245369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45988.081592245369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45988.081592245369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45988.081592245369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45988.081592245369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45988.081592245369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45988.081592245369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45988.081592245369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45988.081592245369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45988.081592245369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45988.081592245369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45988.081592245369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45988.081592245369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45988.081592245369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45988.081592245369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45988.081592245369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45988.081592245369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45988.081592245369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45988.081592245369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45988.081592245369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45988.081592245369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45988.081592245369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45988.081592245369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45988.081592245369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45988.081592245369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45988.081592245369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45988.081592245369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45988.081592245369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45988.081592245369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45988.081592245369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45988.081592245369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45988.081592245369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45988.081592245369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45988.081592245369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45988.081592245369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45988.081592245369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45988.081592245369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45988.081592245369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45988.081592245369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45988.081592245369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45988.081592245369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45988.081592245369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45988.081592245369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45988.081592245369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45988.081592245369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45988.081592245369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45988.081592245369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45988.081592245369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45988.081592245369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45988.081592245369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45988.081592245369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45988.081592245369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45988.081592245369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45988.081592245369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45988.081592245369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45988.081592245369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45988.081592245369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45988.081592245369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45988.081592245369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45988.081592245369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45988.081592245369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45988.081592245369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45988.081592245369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45988.081592245369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45988.081592245369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45988.081592245369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45988.081592245369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45988.081592245369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45988.081592245369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45988.081592245369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45988.081592245369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45988.081592245369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45988.081592245369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45988.081592245369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45988.081592245369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45988.081592245369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45988.081592245369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45988.081592245369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45988.081592245369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45988.081592245369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45988.081592245369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45988.081592245369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45988.081592245369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45988.081592245369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45988.081592245369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45988.081592245369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45988.081592245369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45988.081592245369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45988.081592245369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45988.081592245369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45988.081592245369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45988.081592245369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45988.081592245369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45988.081592245369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45988.081592245369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45988.081592245369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45988.081592245369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45988.081592245369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45988.081592245369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45988.081592245369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45988.081592245369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45988.081592245369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45988.081592245369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45988.081592245369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45988.081592245369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45988.081592245369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45988.081592245369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45988.081592245369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45988.081592245369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45988.081592245369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45988.081592245369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45988.081592245369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45988.081592245369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45988.081592245369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45988.081592245369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45988.081592245369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45988.081592245369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45988.081592245369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45988.081592245369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45988.081592245369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45988.081592245369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45988.081592245369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45988.081592245369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45988.081592245369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45988.081592245369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45988.081592245369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45988.081592245369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45988.081592245369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45988.081592245369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45988.081592245369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45988.081592245369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45988.081592245369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45988.081592245369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45988.081592245369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45988.081592245369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45988.081592245369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45988.081592245369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45988.081592245369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45988.081592245369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45988.081592245369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45988.081592245369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45988.081592245369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45988.081592245369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45988.081592245369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45988.081592245369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45988.081592245369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45988.081592245369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45988.081592245369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45988.081592245369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45988.081592245369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45988.081592245369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45988.081592245369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45988.081592245369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45988.081592245369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45988.081592245369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45988.081592245369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45988.081592245369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45988.081592245369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45988.081592245369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45988.081592245369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45988.081592245369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45988.081592245369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45988.081592245369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45988.081592245369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45988.081592245369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45988.081592245369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45988.081592245369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45988.081592245369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45988.081592245369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45988.081592245369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45988.081592245369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45988.081592245369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45988.081592245369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45988.081592245369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45988.081592245369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45988.081592245369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45988.081592245369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45988.081592245369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45988.081592245369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45988.081592245369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45988.081592245369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45988.081592245369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45988.081592245369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45988.081592245369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45988.081592245369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45988.081592245369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45988.081592245369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45988.081592245369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45988.081592245369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45988.081592245369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45988.081592245369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45988.081592245369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45988.081592245369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45988.081592245369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45988.081592245369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45988.081592245369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45988.081592245369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45988.081592245369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45988.081592245369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45988.081592245369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45988.081592245369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45988.081592245369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45988.081592245369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45988.081592245369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45988.081592245369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45988.081592245369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45988.081592245369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45988.081592245369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45988.081592245369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45988.081592245369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45988.081592245369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45988.081592245369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45988.081592245369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45988.081592245369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45988.081592245369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45988.081592245369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45988.081592245369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45988.081592245369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45988.081592245369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45988.081592245369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45988.081592245369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45988.081592245369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45988.081592245369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45988.081592245369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45988.081592245369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45988.081592245369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45988.081592245369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45988.081592245369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45988.081592245369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45988.081592245369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45988.081592245369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45988.081592245369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45988.081592245369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45988.081592245369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45988.081592245369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45988.081592245369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45988.081592245369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45988.081592245369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45988.081592245369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45988.081592245369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45988.081592245369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45988.081592245369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45988.081592245369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45988.081592245369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45988.081592245369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45988.081592245369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45988.081592245369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45988.081592245369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45988.081592245369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45988.081592245369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45988.081592245369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45988.081592245369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45988.081592245369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45988.081592245369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45988.081592245369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45988.081592245369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45988.081592245369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45988.081592245369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45988.081592245369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45988.081592245369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45988.081592245369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45988.081592245369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45988.081592245369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45988.081592245369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45988.081592245369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45988.081592245369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45988.081592245369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45988.081592245369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45988.081592245369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45988.081592245369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45988.081592245369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45988.081592245369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45988.081592245369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45988.081592245369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45988.081592245369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45988.081592245369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45988.081592245369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45988.081592245369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45988.081592245369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45988.081592245369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45988.081592245369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45988.081592245369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45988.081592245369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45988.081592245369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45988.081592245369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45988.081592245369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45988.081592245369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45988.081592245369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45988.081592245369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45988.081592245369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45988.081592245369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45988.081592245369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45988.081592245369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45988.081592245369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45988.081592245369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45988.081592245369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45988.081592245369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45988.081592245369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45988.081592245369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45988.081592245369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45988.081592245369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45988.081592245369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45988.081592245369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45988.081592245369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45988.081592245369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45988.081592245369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45988.081592245369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45988.081592245369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45988.081592245369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45988.081592245369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45988.081592245369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45988.081592245369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45988.081592245369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45988.081592245369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45988.081592245369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45988.081592245369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45988.081592245369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45988.081592245369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45988.081592245369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45988.081592245369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45988.081592245369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45988.081592245369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45988.081592245369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45988.081592245369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45988.081592245369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45988.081592245369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45988.081592245369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45988.081592245369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45988.081592245369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45988.081592245369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45988.081592245369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45988.081592245369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45988.081592245369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45988.081592245369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45988.081592245369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45988.081592245369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45988.081592245369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45988.081592245369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45988.081592245369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45988.081592245369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45988.081592245369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45988.081592245369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45988.081592245369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45988.081592245369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45988.081592245369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45988.081592245369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45988.081592245369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45988.081592245369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45988.081592245369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45988.081592245369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45988.081592245369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45988.081592245369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45988.081592245369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45988.081592245369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45988.081592245369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45988.081592245369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45988.081592245369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45988.081592245369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45988.081592245369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45988.081592245369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45988.081592245369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45988.081592245369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45988.081592245369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45988.081592245369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45988.081592245369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45988.081592245369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45988.081592245369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45988.081592245369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45988.081592245369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45988.081592245369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45988.081592245369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45988.081592245369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45988.081592245369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45988.081592245369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45988.081592245369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45988.081592245369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45988.081592245369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45988.081592245369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45988.081592245369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45988.081592245369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45988.081592245369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45988.081592245369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45988.081592245369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45988.081592245369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45988.081592245369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45988.081592245369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45988.081592245369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45988.081592245369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45988.081592245369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45988.081592245369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45988.081592245369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45988.081592245369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45988.081592245369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45988.081592245369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45988.081592245369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45988.081592245369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45988.081592245369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45988.081592245369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45988.081592245369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45988.081592245369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45988.081592245369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45988.081592245369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45988.081592245369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45988.081592245369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45988.081592245369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45988.081592245369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45988.081592245369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45988.081592245369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45988.081592245369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45988.081592245369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45988.081592245369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45988.081592245369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45988.081592245369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45988.081592245369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45988.081592245369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45988.081592245369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45988.081592245369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45988.081592245369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45988.081592245369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45988.081592245369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45988.081592245369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45988.081592245369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45988.081592245369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45988.081592245369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45988.081592245369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45988.081592245369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45988.081592245369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45988.081592245369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45988.081592245369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45988.081592245369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45988.081592245369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45988.081592245369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45988.081592245369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45988.081592245369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45988.081592245369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45988.081592245369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45988.081592245369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45988.081592245369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45988.081592245369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45988.081592245369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45988.081592245369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45988.081592245369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45988.081592245369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45988.081592245369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45988.081592245369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45988.081592245369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45988.081592245369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45988.081592245369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45988.081592245369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45988.081592245369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45988.081592245369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45988.081592245369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45988.081592245369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45988.081592245369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45988.081592245369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45988.081592245369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45988.081592245369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45988.081592245369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45988.081592245369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45988.081592245369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45988.081592245369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45988.081592245369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45988.081592245369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45988.081592245369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45988.081592245369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45988.081592245369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45988.081592245369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45988.081592245369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45988.081592245369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45988.081592245369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45988.081592245369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45988.081592245369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45988.081592245369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45988.081592245369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45988.081592245369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45988.081592245369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45988.081592245369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45988.081592245369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45988.081592245369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45988.081592245369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45988.081592245369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45988.081592245369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45988.081592245369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45988.081592245369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45988.081592245369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45988.081592245369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45988.081592245369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45988.081592245369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45988.081592245369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45988.081592245369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45988.081592245369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45988.081592245369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45988.081592245369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45988.081592245369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45988.081592245369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45988.081592245369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45988.081592245369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45988.081592245369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45988.081592245369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45988.081592245369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45988.081592245369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45988.081592245369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45988.081592245369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45988.081592245369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45988.081592245369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45988.081592245369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45988.081592245369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45988.081592245369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45988.081592245369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45988.081592245369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45988.081592245369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45988.081592245369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45988.081592245369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45988.081592245369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284.6008746527732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5</v>
      </c>
      <c r="D3" s="88" t="s">
        <v>28421</v>
      </c>
      <c r="E3" s="91" t="s">
        <v>39021</v>
      </c>
      <c r="F3" s="92">
        <v>45987.989583333336</v>
      </c>
      <c r="G3" s="93">
        <f t="shared" ref="G3:G31" ca="1" si="0">IFERROR(NOW()-F3,"")</f>
        <v>9.200891203363426E-2</v>
      </c>
      <c r="H3" s="92">
        <v>45987.972557870373</v>
      </c>
      <c r="I3" s="92" t="str">
        <f>IFERROR(VLOOKUP(D3,DB!A:F,6,0),"")</f>
        <v>Generator-DG</v>
      </c>
      <c r="J3" s="92" t="str">
        <f>IFERROR(VLOOKUP(D3,DB!A:G,7,0),"")</f>
        <v>Vandalized</v>
      </c>
      <c r="K3" s="94" t="s">
        <v>39110</v>
      </c>
      <c r="L3" s="88" t="str">
        <f>IFERROR(VLOOKUP(D3,DB!A:I,9,0),"")</f>
        <v>Latis</v>
      </c>
    </row>
    <row r="4" spans="1:16" ht="15" customHeight="1">
      <c r="A4" s="110" t="s">
        <v>39111</v>
      </c>
      <c r="B4" s="110" t="str">
        <f>IFERROR(VLOOKUP(D4,DB!A:K,11,0),"")</f>
        <v>R4</v>
      </c>
      <c r="C4" s="90">
        <v>1</v>
      </c>
      <c r="D4" s="88" t="s">
        <v>38665</v>
      </c>
      <c r="E4" s="91" t="s">
        <v>39021</v>
      </c>
      <c r="F4" s="92">
        <v>45988.052777777775</v>
      </c>
      <c r="G4" s="93">
        <f t="shared" ca="1" si="0"/>
        <v>2.8814467594202142E-2</v>
      </c>
      <c r="H4" s="92">
        <v>45988.047291666669</v>
      </c>
      <c r="I4" s="92" t="str">
        <f>IFERROR(VLOOKUP(D4,DB!A:F,6,0),"")</f>
        <v>Sceco</v>
      </c>
      <c r="J4" s="92" t="str">
        <f>IFERROR(VLOOKUP(D4,DB!A:G,7,0),"")</f>
        <v>No BB Shifted</v>
      </c>
      <c r="K4" s="94" t="s">
        <v>39112</v>
      </c>
      <c r="L4" s="88" t="str">
        <f>IFERROR(VLOOKUP(D4,DB!A:I,9,0),"")</f>
        <v>Latis</v>
      </c>
    </row>
    <row r="5" spans="1:16" ht="15" customHeight="1">
      <c r="A5" s="110" t="s">
        <v>39113</v>
      </c>
      <c r="B5" s="110" t="str">
        <f>IFERROR(VLOOKUP(D5,DB!A:K,11,0),"")</f>
        <v>R4</v>
      </c>
      <c r="C5" s="90">
        <v>3</v>
      </c>
      <c r="D5" s="88" t="s">
        <v>29166</v>
      </c>
      <c r="E5" s="91" t="s">
        <v>39021</v>
      </c>
      <c r="F5" s="92">
        <v>45988.072222222225</v>
      </c>
      <c r="G5" s="93">
        <f t="shared" ca="1" si="0"/>
        <v>9.3700231445836835E-3</v>
      </c>
      <c r="H5" s="92">
        <v>45988.055034722223</v>
      </c>
      <c r="I5" s="92" t="str">
        <f>IFERROR(VLOOKUP(D5,DB!A:F,6,0),"")</f>
        <v>SCECO</v>
      </c>
      <c r="J5" s="92" t="str">
        <f>IFERROR(VLOOKUP(D5,DB!A:G,7,0),"")</f>
        <v>Dead</v>
      </c>
      <c r="K5" s="94" t="s">
        <v>39114</v>
      </c>
      <c r="L5" s="88" t="str">
        <f>IFERROR(VLOOKUP(D5,DB!A:I,9,0),"")</f>
        <v>Latis</v>
      </c>
    </row>
    <row r="6" spans="1:16" ht="15" customHeight="1">
      <c r="A6" s="110"/>
      <c r="B6" s="110" t="str">
        <f>IFERROR(VLOOKUP(D6,DB!A:K,11,0),"")</f>
        <v/>
      </c>
      <c r="C6" s="90"/>
      <c r="D6" s="88"/>
      <c r="E6" s="91"/>
      <c r="F6" s="92"/>
      <c r="G6" s="93">
        <f t="shared" ca="1" si="0"/>
        <v>45988.081592245369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45988.081592245369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45988.081592245369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45988.081592245369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45988.081592245369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45988.081592245369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45988.081592245369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45988.081592245369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45988.081592245369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45988.081592245369</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45988.081592245369</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45988.081592245369</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45988.081592245369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45988.081592245369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45988.081592245369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45988.081592245369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45988.081592245369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45988.081592245369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45988.081592245369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45988.081592245369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45988.081592245369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45988.081592245369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45988.081592245369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45988.081592245369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45988.081592245369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45988.081592245369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45988.081592245369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45988.081592245369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45988.081592245369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45988.081592245369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45988.081592245369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45988.081592245369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45988.081592245369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45988.081592245369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45988.081592245369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45988.081592245369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45988.081592245369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45988.081592245369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45988.081592245369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45988.081592245369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45988.081592245369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45988.081592245369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45988.081592245369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45988.081592245369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45988.081592245369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45988.081592245369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45988.081592245369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45988.081592245369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45988.081592245369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45988.081592245369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45988.081592245369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45988.081592245369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45988.081592245369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45988.081592245369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45988.081592245369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45988.081592245369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45988.081592245369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45988.081592245369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45988.081592245369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45988.081592245369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45988.081592245369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45988.081592245369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45988.081592245369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45988.081592245369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45988.081592245369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45988.081592245369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45988.081592245369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45988.081592245369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45988.081592245369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45988.081592245369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45988.081592245369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45988.081592245369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45988.081592245369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45988.081592245369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45988.081592245369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45988.081592245369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45988.081592245369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45988.081592245369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45988.081592245369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45988.081592245369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45988.081592245369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45988.081592245369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45988.081592245369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45988.081592245369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45988.081592245369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45988.081592245369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45988.081592245369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45988.081592245369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45988.081592245369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45988.081592245369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45988.081592245369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45988.081592245369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45988.081592245369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45988.081592245369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45988.081592245369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45988.081592245369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45988.081592245369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45988.081592245369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45988.081592245369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45988.081592245369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45988.081592245369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45988.081592245369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45988.081592245369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45988.081592245369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45988.081592245369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45988.081592245369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45988.081592245369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45988.081592245369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45988.081592245369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45988.081592245369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45988.081592245369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45988.081592245369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45988.081592245369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45988.081592245369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45988.081592245369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45988.081592245369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45988.081592245369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45988.081592245369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45988.081592245369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45988.081592245369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45988.081592245369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45988.081592245369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45988.081592245369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45988.081592245369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45988.081592245369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45988.081592245369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45988.081592245369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45988.081592245369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45988.081592245369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45988.081592245369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45988.081592245369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45988.081592245369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45988.081592245369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45988.081592245369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45988.081592245369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45988.081592245369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45988.081592245369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45988.081592245369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45988.081592245369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45988.081592245369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45988.081592245369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45988.081592245369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45988.081592245369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45988.081592245369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45988.081592245369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45988.081592245369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45988.081592245369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45988.081592245369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45988.081592245369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45988.081592245369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45988.081592245369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45988.081592245369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45988.081592245369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45988.081592245369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45988.081592245369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45988.081592245369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45988.081592245369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45988.081592245369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45988.081592245369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45988.081592245369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45988.081592245369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45988.081592245369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45988.081592245369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45988.081592245369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45988.081592245369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45988.081592245369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45988.081592245369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45988.081592245369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45988.081592245369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45988.081592245369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45988.081592245369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45988.081592245369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45988.081592245369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45988.081592245369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45988.081592245369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45988.081592245369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45988.081592245369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45988.081592245369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45988.081592245369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45988.081592245369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45988.081592245369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45988.081592245369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45988.081592245369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45988.081592245369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45988.081592245369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45988.081592245369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45988.081592245369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45988.081592245369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45988.081592245369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45988.081592245369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45988.081592245369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45988.081592245369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45988.081592245369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45988.081592245369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45988.081592245369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45988.081592245369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45988.081592245369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45988.081592245369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45988.081592245369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45988.081592245369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45988.081592245369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45988.081592245369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45988.081592245369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45988.081592245369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45988.081592245369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45988.081592245369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45988.081592245369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45988.081592245369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45988.081592245369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45988.081592245369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45988.081592245369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45988.081592245369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45988.081592245369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45988.081592245369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45988.081592245369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45988.081592245369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45988.081592245369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45988.081592245369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45988.081592245369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45988.081592245369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45988.081592245369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45988.081592245369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45988.081592245369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45988.081592245369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45988.081592245369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45988.081592245369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45988.081592245369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45988.081592245369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45988.081592245369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45988.081592245369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45988.081592245369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45988.081592245369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45988.081592245369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45988.081592245369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45988.081592245369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45988.081592245369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45988.081592245369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45988.081592245369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45988.081592245369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45988.081592245369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45988.081592245369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45988.081592245369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45988.081592245369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45988.081592245369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45988.081592245369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45988.081592245369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45988.081592245369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45988.081592245369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45988.081592245369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45988.081592245369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45988.081592245369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45988.081592245369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45988.081592245369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45988.081592245369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45988.081592245369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45988.081592245369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45988.081592245369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45988.081592245369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45988.081592245369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45988.081592245369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45988.081592245369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45988.081592245369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45988.081592245369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45988.081592245369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45988.081592245369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45988.081592245369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45988.081592245369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45988.081592245369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45988.081592245369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45988.081592245369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45988.081592245369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45988.081592245369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45988.081592245369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45988.081592245369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45988.081592245369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45988.081592245369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45988.081592245369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45988.081592245369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45988.081592245369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45988.081592245369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45988.081592245369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45988.081592245369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45988.081592245369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45988.081592245369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45988.081592245369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45988.081592245369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45988.081592245369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45988.081592245369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45988.081592245369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45988.081592245369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45988.081592245369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45988.081592245369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45988.081592245369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45988.081592245369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45988.081592245369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45988.081592245369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45988.081592245369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45988.081592245369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45988.081592245369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45988.081592245369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45988.081592245369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45988.081592245369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45988.081592245369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45988.081592245369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45988.081592245369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45988.081592245369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45988.081592245369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45988.081592245369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45988.081592245369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45988.081592245369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45988.081592245369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45988.081592245369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45988.081592245369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45988.081592245369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45988.081592245369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45988.081592245369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45988.081592245369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45988.081592245369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45988.081592245369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45988.081592245369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45988.081592245369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45988.081592245369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45988.081592245369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45988.081592245369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45988.081592245369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45988.081592245369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45988.081592245369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45988.081592245369</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96.249532060181082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61.892714930552756</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39.420481134256988</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6.7082936342558241</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145"/>
      <c r="E6" s="37"/>
      <c r="F6" s="38"/>
      <c r="G6" s="108">
        <f t="shared" ref="G6:G39" ca="1" si="2">IFERROR(NOW()-F6,"")</f>
        <v>45988.081592245369</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t="shared" ca="1" si="2"/>
        <v>45988.081592245369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45988.081592245369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45988.081592245369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45988.081592245369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45988.081592245369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146"/>
      <c r="E12" s="37"/>
      <c r="F12" s="38"/>
      <c r="G12" s="144">
        <f t="shared" ca="1" si="2"/>
        <v>45988.081592245369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45988.081592245369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45988.081592245369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45988.081592245369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45988.081592245369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45988.081592245369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45988.081592245369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45988.081592245369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45988.081592245369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45988.081592245369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45988.081592245369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45988.081592245369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45988.081592245369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45988.081592245369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45988.081592245369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45988.081592245369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45988.081592245369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45988.081592245369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45988.081592245369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45988.081592245369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45988.081592245369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45988.081592245369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45988.081592245369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45988.081592245369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45988.081592245369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45988.081592245369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45988.081592245369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45988.081592245369</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H2" sqref="H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4" t="str">
        <f>IFERROR(VLOOKUP(D2,DB!A:K,11,0),"")</f>
        <v>R6</v>
      </c>
      <c r="C2" s="125">
        <v>1</v>
      </c>
      <c r="D2" s="124" t="s">
        <v>35266</v>
      </c>
      <c r="E2" s="106" t="s">
        <v>39021</v>
      </c>
      <c r="F2" s="72">
        <v>45988.062847222223</v>
      </c>
      <c r="G2" s="72">
        <f ca="1">IFERROR(NOW()-F2,"-")</f>
        <v>1.8745023146038875E-2</v>
      </c>
      <c r="H2" s="72">
        <v>45988.062800925924</v>
      </c>
      <c r="I2" s="124" t="str">
        <f>IFERROR(VLOOKUP(D2,DB!A:F,6,0),"")</f>
        <v>Generator-SG</v>
      </c>
      <c r="J2" s="124" t="str">
        <f>IFERROR(VLOOKUP(D2,DB!A:G,7,0),"")</f>
        <v>Dead</v>
      </c>
      <c r="K2" s="127" t="s">
        <v>39124</v>
      </c>
      <c r="L2" s="128" t="str">
        <f>IFERROR(VLOOKUP(D2,DB!A:I,9,0),"")</f>
        <v>Latis</v>
      </c>
    </row>
    <row r="3" spans="1:16382" ht="31.5" customHeight="1">
      <c r="A3"/>
      <c r="B3" s="124" t="str">
        <f>IFERROR(VLOOKUP(D3,DB!A:K,11,0),"")</f>
        <v/>
      </c>
      <c r="C3" s="125"/>
      <c r="D3" s="124"/>
      <c r="E3" s="106"/>
      <c r="F3"/>
      <c r="G3" s="72">
        <f ca="1">IFERROR(NOW()-F3,"-")</f>
        <v>45988.081592245369</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45988.081592245369</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45988.081592245369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45988.081592245369</v>
      </c>
      <c r="H6" s="126"/>
      <c r="I6" s="124" t="str">
        <f>IFERROR(VLOOKUP(D6,DB!A:F,6,0),"")</f>
        <v/>
      </c>
      <c r="J6" s="124" t="str">
        <f>IFERROR(VLOOKUP(D6,DB!A:G,7,0),"")</f>
        <v/>
      </c>
      <c r="K6" s="127" t="s">
        <v>39125</v>
      </c>
      <c r="L6" s="128" t="str">
        <f>IFERROR(VLOOKUP(D6,DB!A:I,9,0),"")</f>
        <v/>
      </c>
    </row>
    <row r="7" spans="1:16382" ht="31.5" customHeight="1">
      <c r="A7" s="123"/>
      <c r="B7" s="124" t="str">
        <f>IFERROR(VLOOKUP(D7,DB!A:K,11,0),"")</f>
        <v/>
      </c>
      <c r="C7" s="125"/>
      <c r="D7" s="124"/>
      <c r="E7" s="106"/>
      <c r="F7" s="126"/>
      <c r="G7" s="72">
        <f ca="1">IFERROR(NOW()-F7,"-")</f>
        <v>45988.081592245369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45988.081592245369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45988.081592245369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45988.081592245369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45988.081592245369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45988.081592245369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45988.081592245369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45988.081592245369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45988.081592245369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45988.081592245369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45988.081592245369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45988.081592245369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45988.081592245369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45988.081592245369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45988.081592245369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45988.081592245369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45988.081592245369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45988.081592245369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45988.081592245369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45988.081592245369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45988.081592245369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45988.081592245369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45988.081592245369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45988.081592245369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45988.081592245369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45988.081592245369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45988.081592245369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45988.081592245369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45988.081592245369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45988.081592245369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45988.081592245369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45988.081592245369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45988.081592245369</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2025-11-26T22:58:00Z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